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22995" windowHeight="9870" activeTab="0"/>
  </bookViews>
  <sheets>
    <sheet name="Sheet1" sheetId="1" r:id="rId1"/>
    <sheet name="Sheet2" sheetId="2" r:id="rId2"/>
    <sheet name="Sheet3" sheetId="3" r:id="rId3"/>
  </sheets>
  <definedNames>
    <definedName name="demontaža">'Sheet1'!$G$15</definedName>
    <definedName name="pripremni">'Sheet1'!$G$48</definedName>
  </definedNames>
  <calcPr fullCalcOnLoad="1"/>
</workbook>
</file>

<file path=xl/sharedStrings.xml><?xml version="1.0" encoding="utf-8"?>
<sst xmlns="http://schemas.openxmlformats.org/spreadsheetml/2006/main" count="253" uniqueCount="168">
  <si>
    <t>Opće napomene</t>
  </si>
  <si>
    <t>Materijali moraju odgovarati slijedećim normama:</t>
  </si>
  <si>
    <t xml:space="preserve"> -mort (cementni, produžni ili vapneni) HRN U.M2.012</t>
  </si>
  <si>
    <t xml:space="preserve"> -cement (za osnovni sloj) HRN B.C1.020</t>
  </si>
  <si>
    <t xml:space="preserve"> -vapno HRN B.C1.020</t>
  </si>
  <si>
    <t xml:space="preserve"> -pijesak i šljunak (najkrupnije zrno do 8 mm)</t>
  </si>
  <si>
    <t xml:space="preserve"> -pigment boje moraju biti postojane, fino mljevene, ujednačene krupnoće i praha, otporne</t>
  </si>
  <si>
    <t xml:space="preserve">  na atmosferilije</t>
  </si>
  <si>
    <t xml:space="preserve"> -voda čista, bez kemijskih i drugih primjesa sa štetnim djelovanjem</t>
  </si>
  <si>
    <t xml:space="preserve"> -fasadne boje moraju biti tvornički proizvedene, otporne na utjecaj atmosferilija, svjetlo i sve</t>
  </si>
  <si>
    <t xml:space="preserve">  kemijske utjecaje iz zraka</t>
  </si>
  <si>
    <t xml:space="preserve"> -razređivači moraju biti tvornički proizvedeni, upotrebljavani u svemu prema uputama proizvođača</t>
  </si>
  <si>
    <t xml:space="preserve"> -disperzijske boje za fasadu moraju biti tvornički izvedene, otporne na pranje, koroziju i atmosferilije</t>
  </si>
  <si>
    <t xml:space="preserve"> - kompletna mobilizacija i demobilizacija gradilišta</t>
  </si>
  <si>
    <t xml:space="preserve"> - pregled gradilišta odnosno objekta, te eventualno uzimanje mjera</t>
  </si>
  <si>
    <t xml:space="preserve"> - izrada potrebne radioničke i tehničke dokumentacije</t>
  </si>
  <si>
    <t xml:space="preserve"> - sve transporte izvan gradilišta</t>
  </si>
  <si>
    <t xml:space="preserve"> - troškove skladištenja</t>
  </si>
  <si>
    <t xml:space="preserve"> - troškove svih potrebnih energenata (struja, voda, plin i sl.)</t>
  </si>
  <si>
    <t xml:space="preserve"> - svi vezani posredni i neposredni troškovi (doprinosi, porezi, prirezi, takse i sl.)</t>
  </si>
  <si>
    <t xml:space="preserve"> - troškovi osiguranja i čuvanja materijala, opreme i izvedenih radova do primopredaje</t>
  </si>
  <si>
    <t xml:space="preserve"> - svi troškovi vezani za primjenu mjera zaštite na radu </t>
  </si>
  <si>
    <t>BROJ STAVKE</t>
  </si>
  <si>
    <t>OPIS RADOVA</t>
  </si>
  <si>
    <t>KOLIČINA RADOVA</t>
  </si>
  <si>
    <t>JED. MJERE</t>
  </si>
  <si>
    <t>m2</t>
  </si>
  <si>
    <t>1.1</t>
  </si>
  <si>
    <t>kom</t>
  </si>
  <si>
    <t>1.2</t>
  </si>
  <si>
    <t>JEDINIČNA CIJENA (kn)</t>
  </si>
  <si>
    <t>2.1</t>
  </si>
  <si>
    <t>2.2</t>
  </si>
  <si>
    <t>2.3</t>
  </si>
  <si>
    <t>III.  FASADERSKI RADOVI</t>
  </si>
  <si>
    <t>3.1</t>
  </si>
  <si>
    <t>3.2</t>
  </si>
  <si>
    <t>3.3</t>
  </si>
  <si>
    <t>4.1</t>
  </si>
  <si>
    <t>4.2</t>
  </si>
  <si>
    <t>4.3</t>
  </si>
  <si>
    <t>UKUPNO 4.1 - 4.3</t>
  </si>
  <si>
    <t>REKAPITULACIJA</t>
  </si>
  <si>
    <t>UKUPNO:</t>
  </si>
  <si>
    <t>SVEUKUPNO:</t>
  </si>
  <si>
    <t>3.5</t>
  </si>
  <si>
    <t>PDV (25%)</t>
  </si>
  <si>
    <t>3.4</t>
  </si>
  <si>
    <t xml:space="preserve">UKUPNA CIJENA </t>
  </si>
  <si>
    <t>3.6</t>
  </si>
  <si>
    <t>1.4</t>
  </si>
  <si>
    <t>3.7</t>
  </si>
  <si>
    <t>I.  PRIPREMNI RADOVI</t>
  </si>
  <si>
    <t>Ovi radovi su vezani na pripremu gradilišta prije početka radova. Gradilište treba organizirati tako da se ne ošteti okoliš, uređaji ili komunalna infrastruktura (vodovod, kanalizacija, elektro-mreža i sl.).</t>
  </si>
  <si>
    <t>Pravila i propisi koji se odnose na pojedine vrste instalacija moraju se poštivati za vrijeme izvođenja radova. Instalacije koje su u uporabi moraju se na odgovarajući način zaštititi od oštećenja, ukloniti ili premjestiti. Tzv. „mrtve“ instalacije treba ukloniti ili zatvoriti. 
Izvođač je dužan izvijestiti nadzornog inženjera o položaju ovakvih instalacija.
Izvođač je dužan izvijestiti nadzornog inženjera o položaju ovakvih instalacija</t>
  </si>
  <si>
    <t>Privremeni pomoćni pristupi, koji su eventualno potrebni za potrebe gradilišta, trebaju biti uključeni u jediničnu cijenu i neće se naknadno priznavati kao posebni troškovi.</t>
  </si>
  <si>
    <t>Doprema, montaža, demontaža i amortizacija fasadne cijevne skele s ogradom, radnim platformama, potrebnim stepenicama, zaštitom i ostalim elementima. Skela mora zadovoljiti sve HTZ propise, kao i statičke kriterije za ovu vrstu posla. Cijena sadrži korištenje skele na rok za izvođenje predmetnih radova prema dinamičkom planu. Obračun po m2 skele.</t>
  </si>
  <si>
    <t>Zaštita (pokrivanje) vanjske stolarije PVC folijom.</t>
  </si>
  <si>
    <t>paušalno</t>
  </si>
  <si>
    <t>Uređivanje gradilišta i ponovno vraćanje terena u prijašnje stanje nakon završetka radova. Gradilište mora biti uređeno u skladu s odredbama Zakona o zaštiti na radu.</t>
  </si>
  <si>
    <t>UKUPNO 1.1 - 1.3</t>
  </si>
  <si>
    <t>II.  RADOVI RUŠENJA I DEMONTAŽE</t>
  </si>
  <si>
    <t>Sve radove demontaže i rušenja u pravilu izvoditi pozorno, ručnim alatom.
Sve otvore na pročeljima treba odmah nakon postavljanja skele zaštiti PVC folijom.
Nakon provedenih pripremnih radova, demontaže se vrše prema unaprijed određenom redoslijedu, dogovornim s nadzornim inženjerom. Demontaža i rušenja se u pravilu izvode od krova prema prizemlju. Sav otpad od demontaža i rušenja se privremeno odlaže na gradilištu ili odvozi na gradsko odlagalište. Prije početka radova treba ispitati sve instalacije koje se nalaze na pročeljima ili na krovu, te ih zaštititi u skladu s propisima.</t>
  </si>
  <si>
    <t>Sve elemente s pročelja (tablice s kućnim brojevima, reklame i sl.) treba skinuti i privremeno pohraniti na mjestu koje odredi investitor ili nadzorni inženjer. Izvođač radova će snositi troškove ukoliko se navedeni elementi oštete ili otuđe.</t>
  </si>
  <si>
    <t>Jediničnom cijenom obuhvatiti sav rad i materijal za izvođenje pojedine stavke, transport, sve društvene obveze vezane za radnu snagu i materijal, te čišćenje i odvoz nastalog otpada.</t>
  </si>
  <si>
    <t>Demontaža elemenata na pročeljima, te odlaganje 
na mjesto koje odredi Investitor. U stavku je 
uključena ponovna montaža po svršetku radova. 
Obračun po komadu.</t>
  </si>
  <si>
    <t>a) svjetleća reklama</t>
  </si>
  <si>
    <t>b) ploča s nazivom ulice</t>
  </si>
  <si>
    <t>c) pločice s kućnim brojem</t>
  </si>
  <si>
    <t>d) vanjske klima-jedinice</t>
  </si>
  <si>
    <t>Demontaža limenih visećih oluka za odvodnju 
s krova, sa odvozom na deponiju.</t>
  </si>
  <si>
    <t>m1</t>
  </si>
  <si>
    <t>Demontaža limenih vertikalnih cijevi za odvodnju s krova, s dovozom na deponiju.</t>
  </si>
  <si>
    <t>Demontaža limenih poklopnica na sljemenu i na zabatima krova, s odvozom na deponiju.</t>
  </si>
  <si>
    <t>2.4</t>
  </si>
  <si>
    <t>Pozorna demontaža gromobranske instalacije, s odlaganjem na gradilištu, te ponovna montaža nakon svršetka radova.</t>
  </si>
  <si>
    <t>2.5</t>
  </si>
  <si>
    <t>2.6</t>
  </si>
  <si>
    <t>2.7</t>
  </si>
  <si>
    <t>2.8</t>
  </si>
  <si>
    <t>2.9</t>
  </si>
  <si>
    <t>Rušenje pokrova od glinenog crijepa na kosom krovu, sa spuštanjem i odvozom na deponiju.
Obračun po m2 krova.</t>
  </si>
  <si>
    <t>Rušenje slojeva na kosom krovu ispod crijepa (dva sloja letava 5x3 cm, mineralna vuna debljine 3 cm, bitumenska traka), sa spuštanjem i odvozom na deponiju.
Obračun po m2 krova.</t>
  </si>
  <si>
    <t>Rušenje slojeva na ravnom krovu iznad dijela suterena (cem. glazura, betonski estrih i bitumenska hidroizolacija), ukupne debljine oko 7 cm, sa odvozom na deponiju.
Obračun po m2 krova.</t>
  </si>
  <si>
    <t>Demontaža limenih opšava dimnjaka i instalacijskih šahta na kosom krovu, sa spuštanjem i odvozom na deponiju.
Obračun po komadu.</t>
  </si>
  <si>
    <t>UKUPNO 2.1 - 2.9</t>
  </si>
  <si>
    <t>Ovi tehnički uvjeti se odnose na obradu fasadnih površina,  a u cilju zaštite od atmosferskih padavina, toplinskih i zračnih utjecaja, požara i odvođenja atmosferskog taloga i difuzne pare. Materijali koji se upotrebljavaju moraju odgovarati hrvatskim normama. Oni materijali koji nisu obuhvaćeni hrvatskim normama moraju biti atestirani od strane ovlaštene ustanove. Ako u projektu nije izričito opisan neki određeni materijal, Izvođač na vlastitu odgovornost treba izabrati i pripremiti odgovarajući materijal, a prema vrsti podloge, zahtijevanom izvođenju u uvjetima u kojima se podloga nalazi za vrijeme izvođenja radova.</t>
  </si>
  <si>
    <t xml:space="preserve"> -aditivi ako nisu obuhvaćeni HRN,moraju biti atestirani i korišteni prema uputama proizvođača</t>
  </si>
  <si>
    <t>Obradu fasade izvesti stručno i solidno, prema opisu u troškovniku i zahtjevima Projektanta. Izvođač treba prije početka izvođenja pregledati podlogu. Izvođač je dužan izraditi uzorke i tek nakon odobrenja od strane Projektanta ili nadzornog inženjera može započeti s radovima.</t>
  </si>
  <si>
    <t>Sve izvedene površine moraju biti ravne i vertikalne, a gdje je potrebno vodoravne, kose ili oble. Profili i uglovi moraju biti s oštrim ivicama ili prema projektiranom obliku.</t>
  </si>
  <si>
    <t>Svaka stavka ovog troškovnika smatra se isključivo ako je kompletno izvedena i dovedena do pune funkcionalnosti, pa u smislu toga jedinična i ukupna cijena trebaju sadržavati slijedeće:</t>
  </si>
  <si>
    <t xml:space="preserve"> - sve horizontalne i vertikalne transporte unutar gradilišta do mjesta ugradnje</t>
  </si>
  <si>
    <t xml:space="preserve"> - sav potreban materijal, pomoćni ili osnovni</t>
  </si>
  <si>
    <t xml:space="preserve"> - potrebne skele do visine 3 m</t>
  </si>
  <si>
    <t xml:space="preserve"> - čišćenje radog prostora nakon završetka svake faze rada, te odvoz otpadnog materijala na deponiju</t>
  </si>
  <si>
    <t>Radovi se smatraju završenim i predanim Investitoru tek nakon završenog tehničkog pregleda i potpisanog adekvatnog zapisnika.</t>
  </si>
  <si>
    <t xml:space="preserve">Ukoliko je u troškovniku nešto nejasno, treba tražiti dodatna objašnjenja od Projektanta prije davanja ponude, jer se kasniji prigovori neće uzeti u obzir, kao ni priznati dodatni troškovi.
Sve navedeno u ovim općim napomenama treba biti sadržano u jediničnoj cijeni
</t>
  </si>
  <si>
    <t xml:space="preserve"> -plastični mortovi moraju biti tvornički proizvedeni, otporni prema utjecajima atmosferilija, vodonepropusni i lako ugradljivi</t>
  </si>
  <si>
    <t xml:space="preserve">Izvedba sustava toplinske izolacije na soklu zgrade, odnosno do visine prskanja, najmanje 30-50 cm, pločama hrapave strukture i stepenastog ruba, od ekstrudiranog polistirena XPS, debljine 10 cm.
Ploče se lijepe odgovarajućim ljepilom na već pripremljenu podlogu, a zatim pričvrste fasadnim pričvrsnicama s čeličnim uloškom. 
Dubina sidrenja je najmanje 4 cm. 
Na ploče se nanosi prvi sloj ljepila, u koji se utisne staklena mrežice. Zatim slijedi drugi, izravnavajući sloj ljepila, te sušenje najmanje 5 dana u normiranim uvjetima. 
Nakon sušenja se nanosi impregnacijski premaz. Kao završni sloj se nanosi silikatna tankoslojna žbuka, veličine zrna do 2 mm. 
Sve radove izvesti prema uputama proizvođača sustava sukladno HRN EN 13500 i preporuka HUPFAS-a (obvezno priložiti Izjavu o sukladnosti za sustav!). 
U cijenu uključena dobava materijala i izrada podnožja fasade prema uputama proizvođača.
</t>
  </si>
  <si>
    <r>
      <t xml:space="preserve">Izvedba fasadnog sustava toplinske izolacije na osnovi ploča od kamene vune, debljine </t>
    </r>
    <r>
      <rPr>
        <b/>
        <sz val="9"/>
        <color indexed="8"/>
        <rFont val="Arial Narrow"/>
        <family val="2"/>
      </rPr>
      <t>10 cm</t>
    </r>
    <r>
      <rPr>
        <sz val="9"/>
        <color indexed="8"/>
        <rFont val="Arial Narrow"/>
        <family val="2"/>
      </rPr>
      <t>. Na već pripremljenu podlogu nanijeti punoplošno impregnacijski premaz. Na potrebnim mjestima ugraditi vodoravni, perforirani sokl-profil, širine kao debljine izolacijske ploče.
Ploče se lijepe odgovarajućim ljepilom (trakasto po rubovima i točkasto po sredini), a zatim pričvrste fasadnim pričvrsnicama kao EJOT STR-U ili sl. Broj pričvrsnica po m2 je potrebno odrediti statičkim proračunom (naručuje izvođač radova). Pretpostavka je da će trebati 8 pričvrsnica po m2 na uglovima i na potezima do 4 m od ugla, a na ostalim površinama 6 pričvrsnica po m2. Na uglove i oko otvora se ugrađuju PVC kutni profili sa staklenom mrežicom. Dodatno ojačati uglove oko otvora sa staklenom mrežicom 20x40 cm (koso).
Na ploče se nanosi prvi sloj ljepila, u koji se utisne staklena mrežice. Zatim slijedi drugi, izravnavajući sloj ljepila, te sušenje najmanje 10-14 dana u normiranim uvjetima. 
Nakon sušenja se nanosi impregnacijski premaz. Kao završni sloj se nanosi silikatna tankoslojna žbuka, veličine zrna do 2 mm. 
Sve radove izvesti prema uputama proizvođača sustava sukladno HRN EN 13500 i preporuka HUPFAS-a (obvezno priložiti Izjavu o sukladnosti za sustav!). Sve prodore kroz izolaciju brtviti odgovarajućim kitom za vodonepropusnost. Boje fasada trebaju biti kao postojeće.
Oko otvora se ugrađuje špaletni element debljine 3 cm, na način da isti prekrije bočni dio nalijepljenih MAX E ploča, sve do sudara s prozorskim okvirom. U slučaju kad je prozor ugrađen na vanjski rub zida, špaletni element nije potreban. Špalete se uključene u jediničnu cijenu. Otvori površine do 3 m2 se ne odbijaju. Na spojeve špaleta i prozorskih okvira ugraditi APU trake za brtvljenje.
Obračun po m2 fasade.</t>
    </r>
  </si>
  <si>
    <t xml:space="preserve">Provjera podloge u smislu nosivosti, ravnosti i čistoće. Otkloniti nečistoće ispiranjem pod primjerenim tlakom, sa što manjim vlaženjem podloge. Zapuniti pukotine, sljubnice i veće rupe reparaturnim mortom. Ukoliko postoje odstupanja u ravnosti podloge više od 1,5 cm na 4 m, potrebno je izravnati podlogu gotovom produžnom ili laganom žbukom. Oštećene dijelove je potrebno otkloniti, a zatim izvršiti popravak reparaturnim mortom. 
Sušenje popravaka i izravnanja mora trajati 
najmanje 5 dana u propisanim temperaturnim 
uvjetima (od +5°C do 25°C, „suho vrijeme“). 
Eventualne alge i gljivice tretirati odgovarajućim sredstvima nakon pranja. 
Izvršiti sve pripremne radove. Prethodno je 
potrebno izvesti sve proboje i instalacije 
(koje zapravo treba izbjegavati ili svesti na 
minimum).
</t>
  </si>
  <si>
    <t xml:space="preserve">Izvedba fasadnog sustava toplinske izolacije na podgledu stropa iznad negrijanog prolaza, na osnovi ploča od kamene vune dvoslojne gustoće (na pr. ROCKWOOL (MW) Frontrock MAX E) debljine 14 cm.
Na već pripremljenu podlogu nanijeti punoplošno impregnacijski premaz. Ploče se lijepe odgovarajućim ljepilom (trakasto po rubovima i točkasto po sredini), a zatim pričvrste fasadnim pričvrsnicama kao EJOT STR-U ili sl. 
Broj pričvrsnica po m2 je potrebno odrediti statičkim proračunom (naručuje izvođač radova). 
Pretpostavka je da će trebati 8 pričvrsnica po m2. 
Na ploče se nanosi prvi sloj ljepila, u koji se utisne staklena mrežice. Zatim slijedi drugi, izravnavajući sloj ljepila, te sušenje najmanje 10-14 dana u normiranim uvjetima.
Nakon sušenja se nanosi impregnacijski premaz. Kao završni sloj se nanosi silikatna tankoslojna žbuka, veličine zrna do 2 mm. 
Sve radove izvesti prema uputama proizvođača sustava sukladno HRN EN 13500 i preporuka HUPFAS-a (obvezno priložiti Izjavu o sukladnosti za sustav!). Obračun po m2.
</t>
  </si>
  <si>
    <t>Izvedba fasadnog sustava toplinske izolacije za oblaganje istaka-toplinskih mostova na osnovi ploča od kamene vune, debljine 3 cm.
Na već pripremljenu podlogu nanijeti punoplošno impregnacijski premaz. Na potrebnim mjestima ugraditi perforirani sokl-profil, širine kao debljine izolacijske ploče.
Ploče se lijepe odgovarajućim ljepilom (trakasto po rubovima i točkasto po sredini), a zatim pričvrste fasadnim pričvrsnicama kao EJOT STR-U ili sl. Broj pričvrsnica po m2 je potrebno odrediti statičkim proračunom (naručuje izvođač radova). Pretpostavka je da će trebati 8 pričvrsnica po m2 na uglovima i na potezima do 4 m od ugla, a na ostalim površinama 6 pričvrsnica po m2. Na uglove i oko otvora se ugrađuju PVC kutni profili sa staklenom mrežicom. 
Na ploče se nanosi prvi sloj ljepila, u koji se utisne staklena mrežice. Zatim slijedi drugi, izravnavajući sloj ljepila, te sušenje najmanje 10-14 dana u normiranim uvjetima. 
Nakon sušenja se nanosi impregnacijski premaz. Kao završni sloj se nanosi silikatna tankoslojna žbuka, veličine zrna do 2 mm. 
Sve radove izvesti prema uputama proizvođača sustava sukladno HRN EN 13500 i preporuka HUPFAS-a (obvezno priložiti Izjavu o sukladnosti za sustav!). Sve prodore kroz izolaciju brtviti odgovarajućim kitom za vodonepropusnost. Obračun po m2.</t>
  </si>
  <si>
    <t>Obrada dijelova fasade bez toplinske izolacije.
Na zidove i podglede se nanosi prvi sloj ljepila u koji se utisne staklena mrežice. Zatim slijedi drugi, izravnavajući sloj ljepila, te sušenje najmanje 10-14 dana u normiranim uvjetima. 
Nakon sušenja se nanosi impregnacijski premaz. Kao završni sloj se nanosi silikatna tankoslojna žbuka, veličine zrna do 2 mm. 
Sve radove izvesti prema uputama proizvođača sustava sukladno HRN EN 13500 i preporuka HUPFAS-a (obvezno priložiti Izjavu o sukladnosti za sustav!). Obračun po m2.</t>
  </si>
  <si>
    <t>3.8</t>
  </si>
  <si>
    <t>Izvedba sustava toplinske izolacije na soklu na lođama, visine 20 cm, pločama od ekstrudiranog polistirena XPS. Ploče se lijepe odgovarajućim ljepilom na već pripremljenu podlogu, a zatim pričvrste fasadnim pričvrsnicama s čeličnim uloškom. Dubina sidrenja je najmanje 4 cm. Na ploče se nanosi prvi sloj ljepila, u koji se utisne staklena mrežice. 
Zatim slijedi drugi, izravnavajući sloj ljepila, te sušenje najmanje 10-14 dana u normiranim uvjetima (kao fasada). Nakon sušenja se nanosi impregnacijski premaz. Kao završni sloj se nanosi silikatna tankoslojna žbuka, veličine zrna do 2 mm. Sve radove izvesti prema uputama proizvođača sustava sukladno HRN EN 13500 i preporuka HUPFAS-a (obvezno priložiti Izjavu o sukladnosti za sustav!). U cijenu uključena dobava materijala i izrada sokla prema uputama proizvođača.
Obračun po m1 sokla.</t>
  </si>
  <si>
    <t>a) debljine 10 cm</t>
  </si>
  <si>
    <t>b) debljine 3 cm</t>
  </si>
  <si>
    <t>Prije izrade toplinske izolacije sokla na lođama, treba otući sokl od keramičkih pločica, spustiti otpadni materijal i odvesti na deponiju. 
Nakon izrade toplinske izolacije i drugog sloja ljepila, ponovo obložiti sokl visine 10 cm keramičkim pločicama u ljepilu (kao postojeće).
Obračun po m1 sokla.</t>
  </si>
  <si>
    <t>UKUPNO 3.1 - 3.8</t>
  </si>
  <si>
    <t>Ovi tehnički uvjeti se odnose na izradu povišenja betonskog ruba kosog krova i betoniranje estriha (beton klase B.I.) s glazurom u dvorištu (na ravnom krovu iznad dijela suterena).
Potrebno je u svemu primjenjivati važeće propise za beton i uzance struke. Beton klase B.I. koji se priprema na gradilištu, mora zadovoljavati minimalne količine cementa za određenu marku betona, odgovarajući vodocementni faktor i konzistenciju prema mjestu ugradnje. 
Oplatu izvoditi prema planu oplate. Oplata mora biti čvrsta i pravilna, kako bi beton zadržao pravilan oblik. Podupiranje mora biti izvedeno po propisima i sa atestiranim podupiračima.
Beton treba zaštititi od štetnih temperaturnih utjecaja. U ljetnom razdoblju, beton treba polijevati vodom, a zimi ga štititi od kiše i smrzavanja. Ispucale, isprane i izobličene dijelove betonskih elemenata, zamijeniti novim.</t>
  </si>
  <si>
    <t>Nadzorni inženjer ima pravo zatražiti ispitivanje betona ukoliko sumnja u njegovu kvalitetu.
U armirano-betonskim elementima, najveći promjer zrna agregata smije biti 30 mm.
Kontrolu kvalitete betona treba vršiti u skladu s općim tehničkim uvjetima.
Voda za pripremu betona ne smije sadržavati organske primjese.
Održavanje vlažnosti i zaštitu betona treba provoditi maksimalno 14 dana nakon svršetka betoniranja za masivne konstrukcije, a 7 dana za obične konstrukcije.</t>
  </si>
  <si>
    <t xml:space="preserve">Betoniranje zaglađenog betonskog estriha d=5 cm, MB 30, na ravnom krovu iznad dijela suterena, s dodacima vlakana za armiranje.
</t>
  </si>
  <si>
    <t>Izrada zaglađene cementne glazure iznad betonskog estriha  iz st.1., debljine 2 cm.</t>
  </si>
  <si>
    <t>Izrada arm. betonske gredice presjeka 14x15 cm za povišenje ruba kosog krova (na zabatima i na sljemenu) u dvostranoj oplati, minimalno armirane. 
Na razmaku 40-50 cm bušiti i sidriti u postojeću gredicu rebrastim profilom D=10 mm.
Obračun po m1 gredice.</t>
  </si>
  <si>
    <t>Materijali koji se upotrebljavaju za hidroizolacije ili toplinske izolacije moraju odgovarati hrvatskim normama. Oni materijali koji nisu obuhvaćeni hrvatskim normama moraju biti atestirani od strane ovlaštene ustanove. Ako u projektu nije izričito opisan neki određeni materijal, Izvođač na vlastitu odgovornost treba izabrati i pripremiti odgovarajući materijal, a prema vrsti podloge, ovisno o u uvjetima za vrijeme izvođenja radova.</t>
  </si>
  <si>
    <t>5.1</t>
  </si>
  <si>
    <t>5.2</t>
  </si>
  <si>
    <t>5.3</t>
  </si>
  <si>
    <t>5.4</t>
  </si>
  <si>
    <t>5.5</t>
  </si>
  <si>
    <t>5.6</t>
  </si>
  <si>
    <t xml:space="preserve">Izrada hidroizolacije ravnog krova iznad dijela suterena (ispod dvorišta) bitumenskom trakom V-3, u dva sloja, s hladnim predpremazom.
Holkeri uključeni u stavku. Obračun po m2.
</t>
  </si>
  <si>
    <t>Nabava i ugradnja PE folije (debljine 0,15 mm), na ravnom krovu (ispod betonskog estriha).</t>
  </si>
  <si>
    <t xml:space="preserve">Kitanje spoja PVC prozora i tankoslojne žbuke (na pr. Sikaflex + primer 3).
</t>
  </si>
  <si>
    <t>Nabava i ugradnja krovne folije (na pr.  Bramac, Tyvek i sl.) preko daščane oplate kosog krova, okomito na strehu, a prije letvanja krova.
Obračun po m2 krova.</t>
  </si>
  <si>
    <t>UKUPNO 5.1 - 5.6</t>
  </si>
  <si>
    <t>Sve krovopokrivačke radove izvesti točno prema opisu iz troškovnika i nacrtima iz projekta. Sav upotrijebljeni materijal za podkonstrukciju i pomoćni materijal za ugradnju mora biti prvorazredne kvalitete, te u svem zadovoljiti važeće propise i norme, odnosno, ako nije obuhvaćen normom, mora imati ateste i jamstva kvalitete.</t>
  </si>
  <si>
    <t>Izrada i ugradnja gredica presjeka 8x15 cm iz crnogorice II klase, na osnom razmaku do 80 cm. Gredice se učvršćuju vijcima i tiplima u kosu arm. bet. ploču, okomito na strehu.
Prije ugradnje, premazom drvo zaštititi od crvotočina. Obračun po m2 krova</t>
  </si>
  <si>
    <t>Izrada parne brane na kosom krovu (arm. bet. ploča) bitumenskom trakom V-4, s hladnim predpremazom. Holkeri uključeni u stavku.
Obračun po m2 krova.</t>
  </si>
  <si>
    <t>Letvanje krova jelovim letvama 5x3 cm, okomito na strehu, na razmaku kao gredice iz st.1. (iznad gredica, oplate i krovne folije - kontraletve). Obračun po m2 krova.</t>
  </si>
  <si>
    <t>Izrada oplate krova iz jelovih dasaka d=2cm, ugradnjom na drvene gredice. Obračun po m2 krovne površine.</t>
  </si>
  <si>
    <t xml:space="preserve">Vodoravno letvanje krova jelovim letvama 5x3 cm, na razmaku prema tipu crijepa (glineni crijep Mediteran). 
Obračun po m2 krovne površine.
</t>
  </si>
  <si>
    <t>Pokrivanje krova glinenim crijepom tipa Mediteran, preko drvenih letava. Svaki crijep učvrstiti pocinčanim čavlom.
Obračun po m2 krovne površine.</t>
  </si>
  <si>
    <t>Pokrivanje sljemena sljemenjacima u produžnom vapnenom mortu. Obračun po m1.</t>
  </si>
  <si>
    <t>6.1</t>
  </si>
  <si>
    <t>6.2</t>
  </si>
  <si>
    <t>6.3</t>
  </si>
  <si>
    <t>6.4</t>
  </si>
  <si>
    <t>6.5</t>
  </si>
  <si>
    <t>6.6</t>
  </si>
  <si>
    <t>UKUPNO 6.1 - 6.6</t>
  </si>
  <si>
    <t>Ove opće napomene se odnose na limarske radove na rubovima kosog krova, opšava elemenata na krovu (dimnjaci i sl.), kao i odvodnji kišnice s krova.
Sve limarske radove izvesti točno po opisu iz troškovnika. Materijal za izradu horizontalnih i vertikalnih oluka, opšava dimnjaka i uvala, oko luminara, mora biti od prvorazrednog aluminijskog, obojenog lima, te u svemu zadovoljiti postojeće propise i norme.
Rad mora biti izveden prema pravilima struke.</t>
  </si>
  <si>
    <t>Ukoliko je u troškovniku nešto nejasno, treba tražiti dodatna objašnjenja od Projektanta prije davanja ponude, jer se kasniji prigovori neće uzeti u obzir, kao ni priznati dodatni troškovi.
Sve navedeno u ovim općim napomenama treba biti sadržano u jediničnoj cijeni.</t>
  </si>
  <si>
    <t>Postojeća vanjska stolarija na zgradi se neće mijenjati, jer je veći dio stare, drvene stolarije zamijenjen novom stolarijom od PVC profila, sa ostakljenjem izo-staklom. 
Povećanjem debljine vanjskog zida, zbog dodavanja toplinske izolacije debljine 10 cm, potrebno je postojeće prozorske klupčice zamijeniti novim.</t>
  </si>
  <si>
    <t>7.1</t>
  </si>
  <si>
    <t>7.2</t>
  </si>
  <si>
    <t>7.3</t>
  </si>
  <si>
    <t>7.4</t>
  </si>
  <si>
    <t>7.5</t>
  </si>
  <si>
    <t>7.6</t>
  </si>
  <si>
    <t>7.7</t>
  </si>
  <si>
    <t>7.8</t>
  </si>
  <si>
    <t>Demontaža postojećih prozorskih klupčica od pocinčanog lima, sa odvozom na deponiju. 
Izrada i ugradnja novih prozorskih klupčica od bojenog aluminijskog lima, širine do 300 mm. 
U cijenu su uključeni: demontaža postojećih klupčica, izrada i ugradnja novih klupčica, te ispuna prostora ispod klupčice nakon ugradnje polistirenskom pjenom (zbog prekidanja toplinskog mosta). Obračun po m1.</t>
  </si>
  <si>
    <t>Izrada i ugradnja poklopnice na zabatima i sljemenu kosog krova, te na parapetu terase, bijelim aluminij-skim limom, razvijene širine do 400 mm. Obračun po m1 poklopnice.</t>
  </si>
  <si>
    <t>Izrada i ugradnja spojnog lima L-presjeka na rubu kosog krova prema zabatu (podvlači se ispod poklopnice), bijelim aluminijskim limom, razvijene širine do 250 mm. 
Obračun po m1.</t>
  </si>
  <si>
    <t xml:space="preserve">Izrada i ugradnja spojnog lima Z-presjeka na rubu kosog krova prema sljemenu (podvlači se ispod poklopnice) ili prema višem zidu, bijelim aluminijskim limom, razvijene širine do 250 mm. Obračun po m1.
</t>
  </si>
  <si>
    <t>Izrada i ugradnja horizontalnih, visećih oluka, pravokutnog presjeka, za odvodnju kišnice s kosog krova, od bijelog aluminijskog lima, razvijene širine do 400 mm. U stavku uključeni priključci na vertikalu (7 komada).
Obračun po m1 oluka.</t>
  </si>
  <si>
    <t>Izrada i ugradnja vertikalnih odvoda kišnice sa kosog krova od bijelog aluminijskog lima, presjeka 80/80 mm.
Obračun po m1.</t>
  </si>
  <si>
    <t>Izrada opšava uvale na spoju dvije krovne plohe bijelim aluminijskim limom, razvijene širine do 500 mm.
Obračun po m1 uvale.</t>
  </si>
  <si>
    <t>Izrada i ugradnja opšava oko dimnjaka i šahta na kosom krovu, bijelim aluminijskim limom, razvijene širine do 400 mm. Obračun po m1.</t>
  </si>
  <si>
    <t>UKUPNO 7.1 - 7.8</t>
  </si>
  <si>
    <t>UKUPNO (I-VII)</t>
  </si>
  <si>
    <t>IV.  ZIDARSKI RADOVI</t>
  </si>
  <si>
    <t>V.  IZOLATERSKI RADOVI</t>
  </si>
  <si>
    <t>VI.  KROVOPOKRIVAČKI RADOVI</t>
  </si>
  <si>
    <t>VII.  LIMARSKI RADOVI</t>
  </si>
  <si>
    <r>
      <t xml:space="preserve">Izvedba toplinske izolacije kosog krova pločama od kamene vune srednje gustoće (na pr. ROCKWOOL Airrock ND) debljine </t>
    </r>
    <r>
      <rPr>
        <b/>
        <sz val="9"/>
        <rFont val="Arial Narrow"/>
        <family val="2"/>
      </rPr>
      <t>15 cm</t>
    </r>
    <r>
      <rPr>
        <sz val="9"/>
        <rFont val="Arial Narrow"/>
        <family val="2"/>
      </rPr>
      <t>. Obračun po m2 krova.</t>
    </r>
  </si>
</sst>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 [$kn-41A]_-;\-* #,##0.00\ [$kn-41A]_-;_-* &quot;-&quot;??\ [$kn-41A]_-;_-@_-"/>
  </numFmts>
  <fonts count="62">
    <font>
      <sz val="11"/>
      <color theme="1"/>
      <name val="Calibri"/>
      <family val="2"/>
    </font>
    <font>
      <sz val="11"/>
      <color indexed="8"/>
      <name val="Calibri"/>
      <family val="2"/>
    </font>
    <font>
      <sz val="10"/>
      <name val="Arial Narrow"/>
      <family val="2"/>
    </font>
    <font>
      <b/>
      <sz val="10"/>
      <name val="Arial Narrow"/>
      <family val="2"/>
    </font>
    <font>
      <b/>
      <sz val="11"/>
      <name val="Arial Narrow"/>
      <family val="2"/>
    </font>
    <font>
      <b/>
      <sz val="12"/>
      <name val="Arial Narrow"/>
      <family val="2"/>
    </font>
    <font>
      <sz val="8"/>
      <name val="Arial Narrow"/>
      <family val="2"/>
    </font>
    <font>
      <b/>
      <sz val="9"/>
      <color indexed="8"/>
      <name val="Arial Narrow"/>
      <family val="2"/>
    </font>
    <font>
      <sz val="9"/>
      <color indexed="8"/>
      <name val="Arial Narrow"/>
      <family val="2"/>
    </font>
    <font>
      <sz val="9"/>
      <name val="Arial Narrow"/>
      <family val="2"/>
    </font>
    <font>
      <b/>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0"/>
      <name val="Arial Narrow"/>
      <family val="2"/>
    </font>
    <font>
      <b/>
      <sz val="10"/>
      <color indexed="10"/>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Calibri"/>
      <family val="2"/>
    </font>
    <font>
      <b/>
      <sz val="11"/>
      <color indexed="8"/>
      <name val="Arial Narrow"/>
      <family val="2"/>
    </font>
    <font>
      <b/>
      <sz val="10"/>
      <color indexed="8"/>
      <name val="Arial Narrow"/>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1"/>
      <name val="Arial Narrow"/>
      <family val="2"/>
    </font>
    <font>
      <sz val="10"/>
      <color rgb="FFFF0000"/>
      <name val="Arial Narrow"/>
      <family val="2"/>
    </font>
    <font>
      <b/>
      <sz val="10"/>
      <color rgb="FFFF0000"/>
      <name val="Arial Narrow"/>
      <family val="2"/>
    </font>
    <font>
      <sz val="10"/>
      <color theme="1"/>
      <name val="Arial Narrow"/>
      <family val="2"/>
    </font>
    <font>
      <sz val="8"/>
      <color theme="1"/>
      <name val="Arial Narrow"/>
      <family val="2"/>
    </font>
    <font>
      <b/>
      <sz val="10"/>
      <color theme="1"/>
      <name val="Calibri"/>
      <family val="2"/>
    </font>
    <font>
      <b/>
      <sz val="11"/>
      <color theme="1"/>
      <name val="Arial Narrow"/>
      <family val="2"/>
    </font>
    <font>
      <b/>
      <sz val="9"/>
      <color theme="1"/>
      <name val="Arial Narrow"/>
      <family val="2"/>
    </font>
    <font>
      <b/>
      <sz val="10"/>
      <color theme="1"/>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top/>
      <bottom/>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style="thin"/>
      <bottom style="thin"/>
    </border>
    <border>
      <left style="medium"/>
      <right/>
      <top style="medium"/>
      <bottom style="medium"/>
    </border>
    <border>
      <left style="thin"/>
      <right style="thin"/>
      <top style="thin"/>
      <bottom style="thin"/>
    </border>
    <border>
      <left/>
      <right/>
      <top style="medium"/>
      <bottom style="medium"/>
    </border>
    <border>
      <left/>
      <right style="medium"/>
      <top style="medium"/>
      <bottom style="medium"/>
    </border>
    <border>
      <left style="thin"/>
      <right/>
      <top style="thin"/>
      <bottom style="double"/>
    </border>
    <border>
      <left/>
      <right/>
      <top style="double"/>
      <bottom style="thin"/>
    </border>
    <border>
      <left/>
      <right style="thin"/>
      <top style="double"/>
      <bottom style="thin"/>
    </border>
    <border>
      <left/>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0" fontId="37"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0" borderId="7" applyNumberFormat="0" applyFill="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9">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7" fillId="0" borderId="0" xfId="0" applyFont="1" applyBorder="1" applyAlignment="1">
      <alignment/>
    </xf>
    <xf numFmtId="2" fontId="2" fillId="0" borderId="0" xfId="0" applyNumberFormat="1" applyFont="1" applyBorder="1" applyAlignment="1">
      <alignment horizontal="center"/>
    </xf>
    <xf numFmtId="2" fontId="2" fillId="0" borderId="10" xfId="0" applyNumberFormat="1" applyFont="1" applyBorder="1" applyAlignment="1">
      <alignment horizontal="center"/>
    </xf>
    <xf numFmtId="0" fontId="2" fillId="0" borderId="0" xfId="0" applyFont="1" applyBorder="1" applyAlignment="1">
      <alignment horizontal="center"/>
    </xf>
    <xf numFmtId="0" fontId="6" fillId="0" borderId="0" xfId="0" applyFont="1" applyBorder="1" applyAlignment="1">
      <alignment horizontal="center" vertical="top" wrapText="1"/>
    </xf>
    <xf numFmtId="0" fontId="5" fillId="0" borderId="0" xfId="0" applyFont="1" applyFill="1" applyBorder="1" applyAlignment="1">
      <alignment horizontal="center" vertical="top" wrapText="1"/>
    </xf>
    <xf numFmtId="164" fontId="3" fillId="0" borderId="12" xfId="0" applyNumberFormat="1" applyFont="1" applyBorder="1" applyAlignment="1">
      <alignment horizontal="center"/>
    </xf>
    <xf numFmtId="164" fontId="3" fillId="0" borderId="0" xfId="0" applyNumberFormat="1"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52" fillId="0" borderId="0" xfId="0" applyFont="1" applyAlignment="1">
      <alignment vertical="center" wrapText="1"/>
    </xf>
    <xf numFmtId="164" fontId="53" fillId="0" borderId="0" xfId="0" applyNumberFormat="1" applyFont="1" applyBorder="1" applyAlignment="1">
      <alignment horizontal="center"/>
    </xf>
    <xf numFmtId="164" fontId="54" fillId="0" borderId="0" xfId="0" applyNumberFormat="1" applyFont="1" applyBorder="1" applyAlignment="1">
      <alignment horizontal="center"/>
    </xf>
    <xf numFmtId="0" fontId="0" fillId="0" borderId="13" xfId="0" applyBorder="1" applyAlignment="1">
      <alignment/>
    </xf>
    <xf numFmtId="164" fontId="3" fillId="0" borderId="14" xfId="0" applyNumberFormat="1" applyFont="1" applyBorder="1" applyAlignment="1">
      <alignment horizontal="center"/>
    </xf>
    <xf numFmtId="0" fontId="6" fillId="0" borderId="0" xfId="0" applyFont="1" applyBorder="1" applyAlignment="1">
      <alignment vertical="top" wrapText="1"/>
    </xf>
    <xf numFmtId="0" fontId="52" fillId="0" borderId="0" xfId="0" applyFont="1" applyAlignment="1">
      <alignment horizontal="left" vertical="top" wrapText="1"/>
    </xf>
    <xf numFmtId="0" fontId="27" fillId="0" borderId="10" xfId="0" applyFont="1" applyBorder="1" applyAlignment="1">
      <alignment horizontal="center"/>
    </xf>
    <xf numFmtId="0" fontId="53" fillId="0" borderId="0" xfId="0" applyFont="1" applyBorder="1" applyAlignment="1">
      <alignment horizontal="center"/>
    </xf>
    <xf numFmtId="164" fontId="3" fillId="0" borderId="10" xfId="0" applyNumberFormat="1" applyFont="1" applyBorder="1" applyAlignment="1">
      <alignment horizontal="center"/>
    </xf>
    <xf numFmtId="49" fontId="55" fillId="0" borderId="0" xfId="0" applyNumberFormat="1" applyFont="1" applyBorder="1" applyAlignment="1">
      <alignment horizontal="center" vertical="top"/>
    </xf>
    <xf numFmtId="0" fontId="52" fillId="0" borderId="0" xfId="0" applyFont="1" applyBorder="1" applyAlignment="1">
      <alignment horizontal="left" vertical="top" wrapText="1"/>
    </xf>
    <xf numFmtId="49" fontId="55" fillId="0" borderId="15" xfId="0" applyNumberFormat="1" applyFont="1" applyBorder="1" applyAlignment="1">
      <alignment horizontal="center" vertical="top"/>
    </xf>
    <xf numFmtId="0" fontId="0" fillId="0" borderId="16" xfId="0" applyBorder="1" applyAlignment="1">
      <alignment/>
    </xf>
    <xf numFmtId="0" fontId="0" fillId="0" borderId="17" xfId="0" applyBorder="1" applyAlignment="1">
      <alignment/>
    </xf>
    <xf numFmtId="164" fontId="3" fillId="0" borderId="18" xfId="0" applyNumberFormat="1" applyFont="1" applyBorder="1" applyAlignment="1">
      <alignment horizontal="center"/>
    </xf>
    <xf numFmtId="0" fontId="0" fillId="0" borderId="19" xfId="0" applyBorder="1" applyAlignment="1">
      <alignment/>
    </xf>
    <xf numFmtId="49" fontId="55" fillId="0" borderId="20" xfId="0" applyNumberFormat="1" applyFont="1" applyBorder="1" applyAlignment="1">
      <alignment horizontal="center" vertical="top"/>
    </xf>
    <xf numFmtId="0" fontId="53" fillId="0" borderId="16" xfId="0" applyFont="1" applyBorder="1" applyAlignment="1">
      <alignment horizontal="center"/>
    </xf>
    <xf numFmtId="164" fontId="54" fillId="0" borderId="17" xfId="0" applyNumberFormat="1" applyFont="1" applyBorder="1" applyAlignment="1">
      <alignment horizontal="center"/>
    </xf>
    <xf numFmtId="0" fontId="0" fillId="33" borderId="21" xfId="0" applyFill="1" applyBorder="1" applyAlignment="1">
      <alignment/>
    </xf>
    <xf numFmtId="0" fontId="3" fillId="33" borderId="22" xfId="0" applyFont="1" applyFill="1" applyBorder="1" applyAlignment="1">
      <alignment horizontal="center" vertical="center" wrapText="1"/>
    </xf>
    <xf numFmtId="0" fontId="0" fillId="0" borderId="0" xfId="0" applyFill="1" applyAlignment="1">
      <alignmen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0" fillId="33" borderId="22" xfId="0" applyFont="1" applyFill="1" applyBorder="1" applyAlignment="1">
      <alignment horizontal="center" wrapText="1"/>
    </xf>
    <xf numFmtId="0" fontId="10" fillId="0" borderId="0" xfId="0" applyFont="1" applyFill="1" applyBorder="1" applyAlignment="1">
      <alignment horizontal="center" wrapText="1"/>
    </xf>
    <xf numFmtId="0" fontId="27" fillId="0" borderId="10" xfId="0" applyFont="1" applyBorder="1" applyAlignment="1">
      <alignment/>
    </xf>
    <xf numFmtId="0" fontId="3" fillId="0" borderId="10" xfId="0" applyFont="1" applyBorder="1" applyAlignment="1">
      <alignment horizontal="center"/>
    </xf>
    <xf numFmtId="2" fontId="3" fillId="0" borderId="10" xfId="0" applyNumberFormat="1"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56" fillId="0" borderId="0" xfId="0" applyFont="1" applyBorder="1" applyAlignment="1">
      <alignment horizontal="center" vertical="top" wrapText="1"/>
    </xf>
    <xf numFmtId="0" fontId="27" fillId="0" borderId="0" xfId="0" applyFont="1" applyBorder="1" applyAlignment="1">
      <alignment horizontal="center"/>
    </xf>
    <xf numFmtId="164" fontId="2" fillId="0" borderId="0" xfId="0" applyNumberFormat="1" applyFont="1" applyBorder="1" applyAlignment="1">
      <alignment horizontal="center"/>
    </xf>
    <xf numFmtId="43" fontId="3" fillId="0" borderId="0" xfId="59" applyFont="1" applyBorder="1" applyAlignment="1">
      <alignment horizontal="center"/>
    </xf>
    <xf numFmtId="0" fontId="49" fillId="0" borderId="0" xfId="0" applyFont="1" applyBorder="1" applyAlignment="1">
      <alignment horizontal="center"/>
    </xf>
    <xf numFmtId="164" fontId="2" fillId="33" borderId="23" xfId="0" applyNumberFormat="1" applyFont="1" applyFill="1" applyBorder="1" applyAlignment="1">
      <alignment horizontal="center"/>
    </xf>
    <xf numFmtId="0" fontId="52" fillId="0" borderId="0" xfId="0" applyFont="1" applyAlignment="1">
      <alignment horizontal="left" vertical="top" wrapText="1"/>
    </xf>
    <xf numFmtId="0" fontId="0" fillId="0" borderId="0" xfId="0" applyFill="1" applyAlignment="1">
      <alignment horizontal="center"/>
    </xf>
    <xf numFmtId="0" fontId="5" fillId="33" borderId="0" xfId="0" applyFont="1" applyFill="1" applyBorder="1" applyAlignment="1">
      <alignment horizontal="center" vertical="top" wrapText="1"/>
    </xf>
    <xf numFmtId="164" fontId="2" fillId="0" borderId="0" xfId="0" applyNumberFormat="1" applyFont="1" applyFill="1" applyBorder="1" applyAlignment="1">
      <alignment horizontal="center"/>
    </xf>
    <xf numFmtId="0" fontId="5" fillId="33" borderId="20" xfId="0" applyFont="1" applyFill="1" applyBorder="1" applyAlignment="1">
      <alignment vertical="top" wrapText="1"/>
    </xf>
    <xf numFmtId="0" fontId="5" fillId="33" borderId="21" xfId="0" applyFont="1" applyFill="1" applyBorder="1" applyAlignment="1">
      <alignment horizontal="center" vertical="top" wrapText="1"/>
    </xf>
    <xf numFmtId="0" fontId="5" fillId="33" borderId="15" xfId="0" applyFont="1" applyFill="1" applyBorder="1" applyAlignment="1">
      <alignment horizontal="center" vertical="top" wrapText="1"/>
    </xf>
    <xf numFmtId="164" fontId="3" fillId="33" borderId="24" xfId="0" applyNumberFormat="1" applyFont="1" applyFill="1" applyBorder="1" applyAlignment="1">
      <alignment horizontal="center"/>
    </xf>
    <xf numFmtId="0" fontId="5" fillId="33" borderId="19" xfId="0" applyFont="1" applyFill="1" applyBorder="1" applyAlignment="1">
      <alignment vertical="top" wrapText="1"/>
    </xf>
    <xf numFmtId="0" fontId="5" fillId="33" borderId="25" xfId="0" applyFont="1" applyFill="1" applyBorder="1" applyAlignment="1">
      <alignment vertical="top" wrapText="1"/>
    </xf>
    <xf numFmtId="0" fontId="10" fillId="0" borderId="13" xfId="0" applyFont="1" applyFill="1" applyBorder="1" applyAlignment="1">
      <alignment horizontal="center" wrapText="1"/>
    </xf>
    <xf numFmtId="0" fontId="3" fillId="0" borderId="18" xfId="0" applyFont="1" applyFill="1" applyBorder="1" applyAlignment="1">
      <alignment horizontal="center" vertical="center" wrapText="1"/>
    </xf>
    <xf numFmtId="0" fontId="52" fillId="0" borderId="0" xfId="0" applyFont="1" applyBorder="1" applyAlignment="1">
      <alignment horizontal="left" vertical="top" wrapText="1"/>
    </xf>
    <xf numFmtId="164" fontId="2" fillId="33" borderId="26" xfId="0" applyNumberFormat="1" applyFont="1" applyFill="1" applyBorder="1" applyAlignment="1">
      <alignment horizontal="center"/>
    </xf>
    <xf numFmtId="0" fontId="5" fillId="33" borderId="13" xfId="0" applyFont="1" applyFill="1" applyBorder="1" applyAlignment="1">
      <alignment horizontal="center" vertical="top" wrapText="1"/>
    </xf>
    <xf numFmtId="0" fontId="2" fillId="33" borderId="26" xfId="0" applyFont="1" applyFill="1" applyBorder="1" applyAlignment="1">
      <alignment horizontal="center"/>
    </xf>
    <xf numFmtId="164" fontId="2" fillId="33" borderId="27" xfId="0" applyNumberFormat="1" applyFont="1" applyFill="1" applyBorder="1" applyAlignment="1">
      <alignment horizontal="center"/>
    </xf>
    <xf numFmtId="49" fontId="55" fillId="0" borderId="13" xfId="0" applyNumberFormat="1" applyFont="1" applyBorder="1" applyAlignment="1">
      <alignment horizontal="center" vertical="top"/>
    </xf>
    <xf numFmtId="49" fontId="55" fillId="0" borderId="19" xfId="0" applyNumberFormat="1" applyFont="1" applyBorder="1" applyAlignment="1">
      <alignment horizontal="center" vertical="top"/>
    </xf>
    <xf numFmtId="0" fontId="52" fillId="0" borderId="0" xfId="0" applyFont="1" applyBorder="1" applyAlignment="1">
      <alignment horizontal="left" vertical="top" wrapText="1"/>
    </xf>
    <xf numFmtId="0" fontId="56" fillId="0" borderId="0" xfId="0" applyFont="1" applyBorder="1" applyAlignment="1">
      <alignment horizontal="left" vertical="top" wrapText="1"/>
    </xf>
    <xf numFmtId="2" fontId="2" fillId="0" borderId="11" xfId="0" applyNumberFormat="1" applyFont="1" applyBorder="1" applyAlignment="1">
      <alignment horizontal="center"/>
    </xf>
    <xf numFmtId="0" fontId="56" fillId="0" borderId="0" xfId="0" applyFont="1" applyBorder="1" applyAlignment="1">
      <alignment horizontal="left" vertical="top" wrapText="1"/>
    </xf>
    <xf numFmtId="0" fontId="52" fillId="0" borderId="0" xfId="0" applyFont="1" applyAlignment="1">
      <alignment horizontal="left" vertical="top" wrapText="1"/>
    </xf>
    <xf numFmtId="0" fontId="52"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vertical="top"/>
    </xf>
    <xf numFmtId="0" fontId="52" fillId="0" borderId="0" xfId="0" applyFont="1" applyAlignment="1">
      <alignment vertical="top"/>
    </xf>
    <xf numFmtId="0" fontId="10" fillId="0" borderId="0" xfId="0" applyFont="1" applyBorder="1" applyAlignment="1">
      <alignment horizontal="right" vertical="top"/>
    </xf>
    <xf numFmtId="4" fontId="10" fillId="0" borderId="0" xfId="0" applyNumberFormat="1" applyFont="1" applyBorder="1" applyAlignment="1">
      <alignment vertical="top"/>
    </xf>
    <xf numFmtId="0" fontId="52" fillId="0" borderId="0" xfId="0" applyFont="1" applyBorder="1" applyAlignment="1">
      <alignment vertical="top"/>
    </xf>
    <xf numFmtId="4" fontId="10" fillId="0" borderId="0" xfId="0" applyNumberFormat="1" applyFont="1" applyBorder="1" applyAlignment="1">
      <alignment horizontal="right" vertical="top"/>
    </xf>
    <xf numFmtId="0" fontId="0" fillId="0" borderId="0" xfId="0" applyAlignment="1">
      <alignment vertical="top"/>
    </xf>
    <xf numFmtId="0" fontId="5" fillId="33" borderId="11" xfId="0" applyFont="1" applyFill="1" applyBorder="1" applyAlignment="1">
      <alignment vertical="top" wrapText="1"/>
    </xf>
    <xf numFmtId="0" fontId="57" fillId="0" borderId="16" xfId="0" applyFont="1" applyBorder="1" applyAlignment="1">
      <alignment horizontal="left" vertical="top"/>
    </xf>
    <xf numFmtId="0" fontId="52" fillId="0" borderId="11" xfId="0" applyFont="1" applyBorder="1" applyAlignment="1">
      <alignment horizontal="left" vertical="top" wrapText="1"/>
    </xf>
    <xf numFmtId="0" fontId="9" fillId="0" borderId="11" xfId="0" applyFont="1" applyBorder="1" applyAlignment="1">
      <alignment horizontal="left" vertical="top" wrapText="1"/>
    </xf>
    <xf numFmtId="0" fontId="52" fillId="0" borderId="16" xfId="0" applyFont="1" applyBorder="1" applyAlignment="1">
      <alignment horizontal="left" vertical="top" wrapText="1"/>
    </xf>
    <xf numFmtId="0" fontId="52" fillId="0" borderId="0" xfId="0" applyFont="1" applyBorder="1" applyAlignment="1">
      <alignment horizontal="left" vertical="top" wrapText="1"/>
    </xf>
    <xf numFmtId="0" fontId="52" fillId="0" borderId="10" xfId="0" applyFont="1" applyBorder="1" applyAlignment="1">
      <alignment horizontal="left" vertical="top" wrapText="1"/>
    </xf>
    <xf numFmtId="0" fontId="9" fillId="0" borderId="0" xfId="0" applyFont="1" applyBorder="1" applyAlignment="1">
      <alignment horizontal="left" vertical="top" wrapText="1"/>
    </xf>
    <xf numFmtId="49" fontId="55" fillId="0" borderId="15" xfId="0" applyNumberFormat="1" applyFont="1" applyBorder="1" applyAlignment="1">
      <alignment horizontal="center" vertical="top"/>
    </xf>
    <xf numFmtId="49" fontId="55" fillId="0" borderId="13" xfId="0" applyNumberFormat="1" applyFont="1" applyBorder="1" applyAlignment="1">
      <alignment horizontal="center" vertical="top"/>
    </xf>
    <xf numFmtId="49" fontId="55" fillId="0" borderId="19" xfId="0" applyNumberFormat="1" applyFont="1" applyBorder="1" applyAlignment="1">
      <alignment horizontal="center" vertical="top"/>
    </xf>
    <xf numFmtId="0" fontId="3" fillId="33" borderId="2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52" fillId="0" borderId="11" xfId="0" applyFont="1" applyFill="1" applyBorder="1" applyAlignment="1">
      <alignment horizontal="left" vertical="top" wrapText="1"/>
    </xf>
    <xf numFmtId="0" fontId="52" fillId="0" borderId="0" xfId="0" applyFont="1" applyAlignment="1">
      <alignment horizontal="left" vertical="top" wrapText="1"/>
    </xf>
    <xf numFmtId="0" fontId="58" fillId="33" borderId="23" xfId="0" applyFont="1" applyFill="1" applyBorder="1" applyAlignment="1">
      <alignment horizontal="right" vertical="top" wrapText="1"/>
    </xf>
    <xf numFmtId="0" fontId="59" fillId="0" borderId="0" xfId="0" applyFont="1" applyAlignment="1">
      <alignment horizontal="left" vertical="top" wrapText="1"/>
    </xf>
    <xf numFmtId="0" fontId="60" fillId="0" borderId="16" xfId="0" applyFont="1" applyBorder="1" applyAlignment="1">
      <alignment horizontal="left" vertical="top"/>
    </xf>
    <xf numFmtId="0" fontId="5" fillId="33" borderId="23" xfId="0" applyFont="1" applyFill="1" applyBorder="1" applyAlignment="1">
      <alignment horizontal="center" vertical="top" wrapText="1"/>
    </xf>
    <xf numFmtId="0" fontId="5" fillId="33" borderId="0" xfId="0" applyFont="1" applyFill="1" applyBorder="1" applyAlignment="1">
      <alignment horizontal="center" vertical="top" wrapText="1"/>
    </xf>
    <xf numFmtId="164" fontId="2" fillId="33" borderId="11" xfId="0" applyNumberFormat="1"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164" fontId="2" fillId="33" borderId="28" xfId="0" applyNumberFormat="1" applyFont="1" applyFill="1" applyBorder="1" applyAlignment="1">
      <alignment horizontal="center"/>
    </xf>
    <xf numFmtId="0" fontId="2" fillId="33" borderId="28" xfId="0" applyFont="1" applyFill="1" applyBorder="1" applyAlignment="1">
      <alignment horizontal="center"/>
    </xf>
    <xf numFmtId="0" fontId="2" fillId="33" borderId="29" xfId="0" applyFont="1" applyFill="1" applyBorder="1" applyAlignment="1">
      <alignment horizontal="center"/>
    </xf>
    <xf numFmtId="0" fontId="5" fillId="33" borderId="10" xfId="0" applyFont="1" applyFill="1" applyBorder="1" applyAlignment="1">
      <alignment horizontal="center" vertical="top" wrapText="1"/>
    </xf>
    <xf numFmtId="0" fontId="5" fillId="33" borderId="25" xfId="0" applyFont="1" applyFill="1" applyBorder="1" applyAlignment="1">
      <alignment horizontal="center" vertical="top" wrapText="1"/>
    </xf>
    <xf numFmtId="0" fontId="5" fillId="33" borderId="28" xfId="0" applyFont="1" applyFill="1" applyBorder="1" applyAlignment="1">
      <alignment horizontal="center" vertical="top" wrapText="1"/>
    </xf>
    <xf numFmtId="164" fontId="2" fillId="33" borderId="16" xfId="0" applyNumberFormat="1"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57" fillId="0" borderId="0" xfId="0" applyFont="1" applyAlignment="1">
      <alignment horizontal="left" vertical="top"/>
    </xf>
    <xf numFmtId="0" fontId="5" fillId="33" borderId="16" xfId="0" applyFont="1" applyFill="1" applyBorder="1" applyAlignment="1">
      <alignment horizontal="center" vertical="top" wrapText="1"/>
    </xf>
    <xf numFmtId="164" fontId="2" fillId="33" borderId="17" xfId="0" applyNumberFormat="1" applyFont="1" applyFill="1" applyBorder="1" applyAlignment="1">
      <alignment horizontal="center"/>
    </xf>
    <xf numFmtId="164" fontId="2" fillId="33" borderId="10" xfId="0" applyNumberFormat="1" applyFont="1" applyFill="1" applyBorder="1" applyAlignment="1">
      <alignment horizontal="center"/>
    </xf>
    <xf numFmtId="0" fontId="2" fillId="33" borderId="10" xfId="0" applyFont="1" applyFill="1" applyBorder="1" applyAlignment="1">
      <alignment horizontal="center"/>
    </xf>
    <xf numFmtId="0" fontId="2" fillId="33" borderId="14" xfId="0" applyFont="1" applyFill="1" applyBorder="1" applyAlignment="1">
      <alignment horizontal="center"/>
    </xf>
    <xf numFmtId="0" fontId="61" fillId="0" borderId="10" xfId="0" applyFont="1" applyBorder="1" applyAlignment="1">
      <alignment horizontal="center" vertical="top"/>
    </xf>
    <xf numFmtId="164" fontId="4" fillId="33" borderId="23" xfId="0" applyNumberFormat="1" applyFont="1" applyFill="1" applyBorder="1" applyAlignment="1">
      <alignment horizontal="center"/>
    </xf>
    <xf numFmtId="0" fontId="4" fillId="33" borderId="23" xfId="0" applyFont="1" applyFill="1" applyBorder="1" applyAlignment="1">
      <alignment horizontal="center"/>
    </xf>
    <xf numFmtId="0" fontId="4" fillId="33" borderId="24" xfId="0" applyFont="1" applyFill="1" applyBorder="1" applyAlignment="1">
      <alignment horizontal="center"/>
    </xf>
    <xf numFmtId="164" fontId="4" fillId="33" borderId="24" xfId="0" applyNumberFormat="1" applyFont="1" applyFill="1" applyBorder="1" applyAlignment="1">
      <alignment horizontal="center"/>
    </xf>
    <xf numFmtId="0" fontId="4" fillId="33" borderId="21" xfId="0" applyFont="1" applyFill="1" applyBorder="1" applyAlignment="1">
      <alignment horizontal="right" vertical="top" wrapText="1"/>
    </xf>
    <xf numFmtId="0" fontId="4" fillId="33" borderId="23" xfId="0" applyFont="1" applyFill="1" applyBorder="1" applyAlignment="1">
      <alignment horizontal="right" vertical="top" wrapText="1"/>
    </xf>
    <xf numFmtId="0" fontId="4" fillId="34" borderId="10" xfId="0" applyFont="1" applyFill="1" applyBorder="1" applyAlignment="1">
      <alignment horizontal="center" vertical="top" wrapText="1"/>
    </xf>
    <xf numFmtId="0" fontId="5" fillId="33" borderId="28"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11" xfId="0" applyFont="1" applyFill="1" applyBorder="1" applyAlignment="1">
      <alignment vertical="top"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5"/>
  <sheetViews>
    <sheetView tabSelected="1" zoomScaleSheetLayoutView="86" zoomScalePageLayoutView="0" workbookViewId="0" topLeftCell="A161">
      <selection activeCell="G202" sqref="G202:J202"/>
    </sheetView>
  </sheetViews>
  <sheetFormatPr defaultColWidth="9.140625" defaultRowHeight="15"/>
  <cols>
    <col min="1" max="1" width="7.00390625" style="0" customWidth="1"/>
    <col min="6" max="6" width="1.28515625" style="0" customWidth="1"/>
    <col min="7" max="7" width="7.140625" style="0" customWidth="1"/>
    <col min="8" max="8" width="9.421875" style="0" customWidth="1"/>
    <col min="9" max="9" width="10.00390625" style="0" customWidth="1"/>
    <col min="10" max="10" width="13.28125" style="0" customWidth="1"/>
    <col min="12" max="12" width="17.00390625" style="0" customWidth="1"/>
  </cols>
  <sheetData>
    <row r="1" spans="1:10" s="4" customFormat="1" ht="16.5" customHeight="1">
      <c r="A1" s="135" t="s">
        <v>52</v>
      </c>
      <c r="B1" s="135"/>
      <c r="C1" s="135"/>
      <c r="D1" s="135"/>
      <c r="E1" s="135"/>
      <c r="F1" s="135"/>
      <c r="G1" s="135"/>
      <c r="H1" s="135"/>
      <c r="I1" s="135"/>
      <c r="J1" s="135"/>
    </row>
    <row r="2" spans="1:10" s="4" customFormat="1" ht="15">
      <c r="A2" s="107" t="s">
        <v>0</v>
      </c>
      <c r="B2" s="107"/>
      <c r="C2" s="107"/>
      <c r="D2" s="107"/>
      <c r="E2" s="107"/>
      <c r="F2" s="107"/>
      <c r="G2" s="107"/>
      <c r="H2" s="107"/>
      <c r="I2" s="107"/>
      <c r="J2" s="107"/>
    </row>
    <row r="3" spans="1:10" s="4" customFormat="1" ht="29.25" customHeight="1">
      <c r="A3" s="104" t="s">
        <v>53</v>
      </c>
      <c r="B3" s="104"/>
      <c r="C3" s="104"/>
      <c r="D3" s="104"/>
      <c r="E3" s="104"/>
      <c r="F3" s="104"/>
      <c r="G3" s="104"/>
      <c r="H3" s="104"/>
      <c r="I3" s="104"/>
      <c r="J3" s="104"/>
    </row>
    <row r="4" spans="1:10" s="4" customFormat="1" ht="44.25" customHeight="1">
      <c r="A4" s="104" t="s">
        <v>54</v>
      </c>
      <c r="B4" s="104"/>
      <c r="C4" s="104"/>
      <c r="D4" s="104"/>
      <c r="E4" s="104"/>
      <c r="F4" s="104"/>
      <c r="G4" s="104"/>
      <c r="H4" s="104"/>
      <c r="I4" s="104"/>
      <c r="J4" s="104"/>
    </row>
    <row r="5" spans="1:10" s="4" customFormat="1" ht="30" customHeight="1">
      <c r="A5" s="104" t="s">
        <v>55</v>
      </c>
      <c r="B5" s="104"/>
      <c r="C5" s="104"/>
      <c r="D5" s="104"/>
      <c r="E5" s="104"/>
      <c r="F5" s="104"/>
      <c r="G5" s="104"/>
      <c r="H5" s="104"/>
      <c r="I5" s="104"/>
      <c r="J5" s="104"/>
    </row>
    <row r="6" s="4" customFormat="1" ht="15"/>
    <row r="7" spans="1:10" s="4" customFormat="1" ht="27" customHeight="1">
      <c r="A7" s="43" t="s">
        <v>22</v>
      </c>
      <c r="B7" s="100" t="s">
        <v>23</v>
      </c>
      <c r="C7" s="101"/>
      <c r="D7" s="101"/>
      <c r="E7" s="101"/>
      <c r="F7" s="102"/>
      <c r="G7" s="38" t="s">
        <v>25</v>
      </c>
      <c r="H7" s="38" t="s">
        <v>24</v>
      </c>
      <c r="I7" s="38" t="s">
        <v>30</v>
      </c>
      <c r="J7" s="38" t="s">
        <v>48</v>
      </c>
    </row>
    <row r="8" spans="1:10" s="39" customFormat="1" ht="15" customHeight="1">
      <c r="A8" s="40"/>
      <c r="B8" s="41"/>
      <c r="C8" s="41"/>
      <c r="D8" s="41"/>
      <c r="E8" s="41"/>
      <c r="F8" s="41"/>
      <c r="G8" s="42"/>
      <c r="H8" s="42"/>
      <c r="I8" s="42"/>
      <c r="J8" s="42"/>
    </row>
    <row r="9" spans="1:10" s="4" customFormat="1" ht="93" customHeight="1">
      <c r="A9" s="34" t="s">
        <v>27</v>
      </c>
      <c r="B9" s="91" t="s">
        <v>56</v>
      </c>
      <c r="C9" s="91"/>
      <c r="D9" s="91"/>
      <c r="E9" s="91"/>
      <c r="F9" s="91"/>
      <c r="G9" s="6" t="s">
        <v>26</v>
      </c>
      <c r="H9" s="6">
        <v>1178</v>
      </c>
      <c r="I9" s="77"/>
      <c r="J9" s="13">
        <f>H9*I9</f>
        <v>0</v>
      </c>
    </row>
    <row r="10" spans="2:10" s="4" customFormat="1" ht="15">
      <c r="B10" s="23"/>
      <c r="C10" s="23"/>
      <c r="D10" s="23"/>
      <c r="E10" s="23"/>
      <c r="F10" s="23"/>
      <c r="G10" s="10"/>
      <c r="H10" s="10"/>
      <c r="I10" s="10"/>
      <c r="J10" s="14"/>
    </row>
    <row r="11" spans="1:10" s="4" customFormat="1" ht="30" customHeight="1">
      <c r="A11" s="34" t="s">
        <v>29</v>
      </c>
      <c r="B11" s="91" t="s">
        <v>57</v>
      </c>
      <c r="C11" s="91"/>
      <c r="D11" s="91"/>
      <c r="E11" s="91"/>
      <c r="F11" s="91"/>
      <c r="G11" s="6" t="s">
        <v>58</v>
      </c>
      <c r="H11" s="6">
        <v>1</v>
      </c>
      <c r="I11" s="77"/>
      <c r="J11" s="13">
        <f>H11*I11</f>
        <v>0</v>
      </c>
    </row>
    <row r="12" spans="1:10" s="4" customFormat="1" ht="15" customHeight="1">
      <c r="A12" s="27"/>
      <c r="B12" s="75"/>
      <c r="C12" s="75"/>
      <c r="D12" s="75"/>
      <c r="E12" s="75"/>
      <c r="F12" s="75"/>
      <c r="G12" s="10"/>
      <c r="H12" s="10"/>
      <c r="I12" s="8"/>
      <c r="J12" s="14"/>
    </row>
    <row r="13" spans="1:10" s="4" customFormat="1" ht="67.5" customHeight="1">
      <c r="A13" s="34" t="s">
        <v>50</v>
      </c>
      <c r="B13" s="91" t="s">
        <v>59</v>
      </c>
      <c r="C13" s="91"/>
      <c r="D13" s="91"/>
      <c r="E13" s="91"/>
      <c r="F13" s="91"/>
      <c r="G13" s="6" t="s">
        <v>58</v>
      </c>
      <c r="H13" s="6">
        <v>1</v>
      </c>
      <c r="I13" s="77"/>
      <c r="J13" s="13">
        <f>H13*I13</f>
        <v>0</v>
      </c>
    </row>
    <row r="14" spans="1:10" s="4" customFormat="1" ht="15" customHeight="1" thickBot="1">
      <c r="A14" s="27"/>
      <c r="B14" s="28"/>
      <c r="C14" s="28"/>
      <c r="D14" s="28"/>
      <c r="E14" s="28"/>
      <c r="F14" s="28"/>
      <c r="G14" s="25"/>
      <c r="H14" s="25"/>
      <c r="I14" s="25"/>
      <c r="J14" s="19"/>
    </row>
    <row r="15" spans="1:10" s="4" customFormat="1" ht="17.25" thickBot="1">
      <c r="A15" s="37"/>
      <c r="B15" s="105" t="s">
        <v>60</v>
      </c>
      <c r="C15" s="105"/>
      <c r="D15" s="105"/>
      <c r="E15" s="105"/>
      <c r="F15" s="105"/>
      <c r="G15" s="129">
        <f>J9+J11+J13</f>
        <v>0</v>
      </c>
      <c r="H15" s="130"/>
      <c r="I15" s="130"/>
      <c r="J15" s="131"/>
    </row>
    <row r="16" spans="2:10" s="4" customFormat="1" ht="15">
      <c r="B16" s="23"/>
      <c r="C16" s="23"/>
      <c r="D16" s="23"/>
      <c r="E16" s="23"/>
      <c r="F16" s="23"/>
      <c r="G16" s="10"/>
      <c r="H16" s="10"/>
      <c r="I16" s="10"/>
      <c r="J16" s="14"/>
    </row>
    <row r="17" spans="2:10" s="4" customFormat="1" ht="15">
      <c r="B17" s="56"/>
      <c r="C17" s="56"/>
      <c r="D17" s="56"/>
      <c r="E17" s="56"/>
      <c r="F17" s="56"/>
      <c r="G17" s="10"/>
      <c r="H17" s="10"/>
      <c r="I17" s="10"/>
      <c r="J17" s="14"/>
    </row>
    <row r="18" spans="1:10" s="4" customFormat="1" ht="16.5">
      <c r="A18" s="135" t="s">
        <v>61</v>
      </c>
      <c r="B18" s="135"/>
      <c r="C18" s="135"/>
      <c r="D18" s="135"/>
      <c r="E18" s="135"/>
      <c r="F18" s="135"/>
      <c r="G18" s="135"/>
      <c r="H18" s="135"/>
      <c r="I18" s="135"/>
      <c r="J18" s="135"/>
    </row>
    <row r="19" spans="1:10" s="4" customFormat="1" ht="15">
      <c r="A19" s="107" t="s">
        <v>0</v>
      </c>
      <c r="B19" s="107"/>
      <c r="C19" s="107"/>
      <c r="D19" s="107"/>
      <c r="E19" s="107"/>
      <c r="F19" s="107"/>
      <c r="G19" s="107"/>
      <c r="H19" s="107"/>
      <c r="I19" s="107"/>
      <c r="J19" s="107"/>
    </row>
    <row r="20" spans="1:10" s="4" customFormat="1" ht="83.25" customHeight="1">
      <c r="A20" s="104" t="s">
        <v>62</v>
      </c>
      <c r="B20" s="104"/>
      <c r="C20" s="104"/>
      <c r="D20" s="104"/>
      <c r="E20" s="104"/>
      <c r="F20" s="104"/>
      <c r="G20" s="104"/>
      <c r="H20" s="104"/>
      <c r="I20" s="104"/>
      <c r="J20" s="104"/>
    </row>
    <row r="21" spans="1:10" s="4" customFormat="1" ht="30" customHeight="1">
      <c r="A21" s="104" t="s">
        <v>63</v>
      </c>
      <c r="B21" s="104"/>
      <c r="C21" s="104"/>
      <c r="D21" s="104"/>
      <c r="E21" s="104"/>
      <c r="F21" s="104"/>
      <c r="G21" s="104"/>
      <c r="H21" s="104"/>
      <c r="I21" s="104"/>
      <c r="J21" s="104"/>
    </row>
    <row r="22" spans="1:10" s="4" customFormat="1" ht="27.75" customHeight="1">
      <c r="A22" s="104" t="s">
        <v>64</v>
      </c>
      <c r="B22" s="104"/>
      <c r="C22" s="104"/>
      <c r="D22" s="104"/>
      <c r="E22" s="104"/>
      <c r="F22" s="104"/>
      <c r="G22" s="104"/>
      <c r="H22" s="104"/>
      <c r="I22" s="104"/>
      <c r="J22" s="104"/>
    </row>
    <row r="23" spans="2:10" s="4" customFormat="1" ht="15">
      <c r="B23" s="23"/>
      <c r="C23" s="23"/>
      <c r="D23" s="23"/>
      <c r="E23" s="23"/>
      <c r="F23" s="23"/>
      <c r="G23" s="10"/>
      <c r="H23" s="10"/>
      <c r="I23" s="10"/>
      <c r="J23" s="14"/>
    </row>
    <row r="24" spans="1:10" s="4" customFormat="1" ht="38.25">
      <c r="A24" s="43" t="s">
        <v>22</v>
      </c>
      <c r="B24" s="100" t="s">
        <v>23</v>
      </c>
      <c r="C24" s="101"/>
      <c r="D24" s="101"/>
      <c r="E24" s="101"/>
      <c r="F24" s="102"/>
      <c r="G24" s="38" t="s">
        <v>25</v>
      </c>
      <c r="H24" s="38" t="s">
        <v>24</v>
      </c>
      <c r="I24" s="38" t="s">
        <v>30</v>
      </c>
      <c r="J24" s="38" t="s">
        <v>48</v>
      </c>
    </row>
    <row r="25" spans="1:10" s="39" customFormat="1" ht="15">
      <c r="A25" s="44"/>
      <c r="B25" s="41"/>
      <c r="C25" s="41"/>
      <c r="D25" s="41"/>
      <c r="E25" s="41"/>
      <c r="F25" s="41"/>
      <c r="G25" s="42"/>
      <c r="H25" s="42"/>
      <c r="I25" s="42"/>
      <c r="J25" s="42"/>
    </row>
    <row r="26" spans="1:10" s="4" customFormat="1" ht="54.75" customHeight="1">
      <c r="A26" s="29" t="s">
        <v>31</v>
      </c>
      <c r="B26" s="93" t="s">
        <v>65</v>
      </c>
      <c r="C26" s="93"/>
      <c r="D26" s="93"/>
      <c r="E26" s="93"/>
      <c r="F26" s="93"/>
      <c r="G26" s="30"/>
      <c r="H26" s="30"/>
      <c r="I26" s="30"/>
      <c r="J26" s="31"/>
    </row>
    <row r="27" spans="1:10" s="4" customFormat="1" ht="14.25" customHeight="1">
      <c r="A27" s="20"/>
      <c r="B27" s="94" t="s">
        <v>66</v>
      </c>
      <c r="C27" s="94"/>
      <c r="D27" s="94"/>
      <c r="E27" s="94"/>
      <c r="F27" s="94"/>
      <c r="G27" s="10" t="s">
        <v>28</v>
      </c>
      <c r="H27" s="10">
        <v>1</v>
      </c>
      <c r="I27" s="8"/>
      <c r="J27" s="32">
        <f>H27*I27</f>
        <v>0</v>
      </c>
    </row>
    <row r="28" spans="1:10" s="4" customFormat="1" ht="14.25" customHeight="1">
      <c r="A28" s="20"/>
      <c r="B28" s="94" t="s">
        <v>67</v>
      </c>
      <c r="C28" s="94"/>
      <c r="D28" s="94"/>
      <c r="E28" s="94"/>
      <c r="F28" s="94"/>
      <c r="G28" s="10" t="s">
        <v>28</v>
      </c>
      <c r="H28" s="10">
        <v>1</v>
      </c>
      <c r="I28" s="8"/>
      <c r="J28" s="32">
        <f>H28*I28</f>
        <v>0</v>
      </c>
    </row>
    <row r="29" spans="1:10" s="4" customFormat="1" ht="14.25" customHeight="1">
      <c r="A29" s="20"/>
      <c r="B29" s="96" t="s">
        <v>68</v>
      </c>
      <c r="C29" s="96"/>
      <c r="D29" s="96"/>
      <c r="E29" s="96"/>
      <c r="F29" s="96"/>
      <c r="G29" s="10" t="s">
        <v>28</v>
      </c>
      <c r="H29" s="10">
        <v>2</v>
      </c>
      <c r="I29" s="8"/>
      <c r="J29" s="32">
        <f>H29*I29</f>
        <v>0</v>
      </c>
    </row>
    <row r="30" spans="1:10" s="4" customFormat="1" ht="14.25" customHeight="1">
      <c r="A30" s="33"/>
      <c r="B30" s="95" t="s">
        <v>69</v>
      </c>
      <c r="C30" s="95"/>
      <c r="D30" s="95"/>
      <c r="E30" s="95"/>
      <c r="F30" s="95"/>
      <c r="G30" s="5" t="s">
        <v>28</v>
      </c>
      <c r="H30" s="5">
        <v>10</v>
      </c>
      <c r="I30" s="9"/>
      <c r="J30" s="21">
        <f>H30*I30</f>
        <v>0</v>
      </c>
    </row>
    <row r="31" spans="2:10" s="4" customFormat="1" ht="14.25" customHeight="1">
      <c r="B31" s="79"/>
      <c r="C31" s="79"/>
      <c r="D31" s="79"/>
      <c r="E31" s="79"/>
      <c r="F31" s="79"/>
      <c r="G31" s="10"/>
      <c r="H31" s="10"/>
      <c r="I31" s="10"/>
      <c r="J31" s="14"/>
    </row>
    <row r="32" spans="1:10" s="4" customFormat="1" ht="27" customHeight="1">
      <c r="A32" s="34" t="s">
        <v>32</v>
      </c>
      <c r="B32" s="91" t="s">
        <v>70</v>
      </c>
      <c r="C32" s="91"/>
      <c r="D32" s="91"/>
      <c r="E32" s="91"/>
      <c r="F32" s="91"/>
      <c r="G32" s="6" t="s">
        <v>71</v>
      </c>
      <c r="H32" s="6">
        <v>52.1</v>
      </c>
      <c r="I32" s="77"/>
      <c r="J32" s="13">
        <f>H32*I32</f>
        <v>0</v>
      </c>
    </row>
    <row r="33" spans="2:10" s="4" customFormat="1" ht="14.25" customHeight="1">
      <c r="B33" s="79"/>
      <c r="C33" s="79"/>
      <c r="D33" s="79"/>
      <c r="E33" s="79"/>
      <c r="F33" s="79"/>
      <c r="G33" s="10"/>
      <c r="H33" s="10"/>
      <c r="I33" s="10"/>
      <c r="J33" s="14"/>
    </row>
    <row r="34" spans="1:10" s="4" customFormat="1" ht="27" customHeight="1">
      <c r="A34" s="34" t="s">
        <v>33</v>
      </c>
      <c r="B34" s="91" t="s">
        <v>72</v>
      </c>
      <c r="C34" s="91"/>
      <c r="D34" s="91"/>
      <c r="E34" s="91"/>
      <c r="F34" s="91"/>
      <c r="G34" s="6" t="s">
        <v>71</v>
      </c>
      <c r="H34" s="6">
        <v>32.3</v>
      </c>
      <c r="I34" s="77"/>
      <c r="J34" s="13">
        <f>H34*I34</f>
        <v>0</v>
      </c>
    </row>
    <row r="35" spans="2:10" s="4" customFormat="1" ht="14.25" customHeight="1">
      <c r="B35" s="79"/>
      <c r="C35" s="79"/>
      <c r="D35" s="79"/>
      <c r="E35" s="79"/>
      <c r="F35" s="79"/>
      <c r="G35" s="10"/>
      <c r="H35" s="10"/>
      <c r="I35" s="10"/>
      <c r="J35" s="14"/>
    </row>
    <row r="36" spans="1:10" s="4" customFormat="1" ht="27.75" customHeight="1">
      <c r="A36" s="34" t="s">
        <v>74</v>
      </c>
      <c r="B36" s="91" t="s">
        <v>73</v>
      </c>
      <c r="C36" s="91"/>
      <c r="D36" s="91"/>
      <c r="E36" s="91"/>
      <c r="F36" s="91"/>
      <c r="G36" s="6" t="s">
        <v>71</v>
      </c>
      <c r="H36" s="6">
        <v>86.84</v>
      </c>
      <c r="I36" s="77"/>
      <c r="J36" s="13">
        <f>H36*I36</f>
        <v>0</v>
      </c>
    </row>
    <row r="37" spans="2:10" s="4" customFormat="1" ht="14.25" customHeight="1">
      <c r="B37" s="79"/>
      <c r="C37" s="79"/>
      <c r="D37" s="79"/>
      <c r="E37" s="79"/>
      <c r="F37" s="79"/>
      <c r="G37" s="10"/>
      <c r="H37" s="10"/>
      <c r="I37" s="10"/>
      <c r="J37" s="14"/>
    </row>
    <row r="38" spans="1:10" s="4" customFormat="1" ht="41.25" customHeight="1">
      <c r="A38" s="34" t="s">
        <v>76</v>
      </c>
      <c r="B38" s="91" t="s">
        <v>75</v>
      </c>
      <c r="C38" s="91"/>
      <c r="D38" s="91"/>
      <c r="E38" s="91"/>
      <c r="F38" s="91"/>
      <c r="G38" s="6" t="s">
        <v>58</v>
      </c>
      <c r="H38" s="6">
        <v>1</v>
      </c>
      <c r="I38" s="77"/>
      <c r="J38" s="13">
        <f>H38*I38</f>
        <v>0</v>
      </c>
    </row>
    <row r="39" spans="2:10" s="4" customFormat="1" ht="14.25" customHeight="1">
      <c r="B39" s="79"/>
      <c r="C39" s="79"/>
      <c r="D39" s="79"/>
      <c r="E39" s="79"/>
      <c r="F39" s="79"/>
      <c r="G39" s="10"/>
      <c r="H39" s="10"/>
      <c r="I39" s="10"/>
      <c r="J39" s="14"/>
    </row>
    <row r="40" spans="1:10" s="4" customFormat="1" ht="41.25" customHeight="1">
      <c r="A40" s="34" t="s">
        <v>77</v>
      </c>
      <c r="B40" s="91" t="s">
        <v>81</v>
      </c>
      <c r="C40" s="91"/>
      <c r="D40" s="91"/>
      <c r="E40" s="91"/>
      <c r="F40" s="91"/>
      <c r="G40" s="6" t="s">
        <v>26</v>
      </c>
      <c r="H40" s="6">
        <v>361.48</v>
      </c>
      <c r="I40" s="77"/>
      <c r="J40" s="13">
        <f>H40*I40</f>
        <v>0</v>
      </c>
    </row>
    <row r="41" spans="2:10" s="4" customFormat="1" ht="14.25" customHeight="1">
      <c r="B41" s="79"/>
      <c r="C41" s="79"/>
      <c r="D41" s="79"/>
      <c r="E41" s="79"/>
      <c r="F41" s="79"/>
      <c r="G41" s="10"/>
      <c r="H41" s="10"/>
      <c r="I41" s="10"/>
      <c r="J41" s="14"/>
    </row>
    <row r="42" spans="1:10" s="4" customFormat="1" ht="65.25" customHeight="1">
      <c r="A42" s="34" t="s">
        <v>78</v>
      </c>
      <c r="B42" s="91" t="s">
        <v>82</v>
      </c>
      <c r="C42" s="91"/>
      <c r="D42" s="91"/>
      <c r="E42" s="91"/>
      <c r="F42" s="91"/>
      <c r="G42" s="6" t="s">
        <v>26</v>
      </c>
      <c r="H42" s="6">
        <v>361.48</v>
      </c>
      <c r="I42" s="77"/>
      <c r="J42" s="13">
        <f>H42*I42</f>
        <v>0</v>
      </c>
    </row>
    <row r="43" spans="2:10" s="4" customFormat="1" ht="14.25" customHeight="1">
      <c r="B43" s="79"/>
      <c r="C43" s="79"/>
      <c r="D43" s="79"/>
      <c r="E43" s="79"/>
      <c r="F43" s="79"/>
      <c r="G43" s="10"/>
      <c r="H43" s="10"/>
      <c r="I43" s="10"/>
      <c r="J43" s="14"/>
    </row>
    <row r="44" spans="1:10" s="4" customFormat="1" ht="66.75" customHeight="1">
      <c r="A44" s="34" t="s">
        <v>79</v>
      </c>
      <c r="B44" s="91" t="s">
        <v>83</v>
      </c>
      <c r="C44" s="91"/>
      <c r="D44" s="91"/>
      <c r="E44" s="91"/>
      <c r="F44" s="91"/>
      <c r="G44" s="6" t="s">
        <v>26</v>
      </c>
      <c r="H44" s="6">
        <v>186</v>
      </c>
      <c r="I44" s="77"/>
      <c r="J44" s="13">
        <f>H44*I44</f>
        <v>0</v>
      </c>
    </row>
    <row r="45" spans="2:10" s="4" customFormat="1" ht="14.25" customHeight="1">
      <c r="B45" s="79"/>
      <c r="C45" s="79"/>
      <c r="D45" s="79"/>
      <c r="E45" s="79"/>
      <c r="F45" s="79"/>
      <c r="G45" s="10"/>
      <c r="H45" s="10"/>
      <c r="I45" s="10"/>
      <c r="J45" s="14"/>
    </row>
    <row r="46" spans="1:10" s="4" customFormat="1" ht="51" customHeight="1">
      <c r="A46" s="34" t="s">
        <v>80</v>
      </c>
      <c r="B46" s="91" t="s">
        <v>84</v>
      </c>
      <c r="C46" s="91"/>
      <c r="D46" s="91"/>
      <c r="E46" s="91"/>
      <c r="F46" s="91"/>
      <c r="G46" s="6" t="s">
        <v>28</v>
      </c>
      <c r="H46" s="6">
        <v>8</v>
      </c>
      <c r="I46" s="77"/>
      <c r="J46" s="13">
        <f>H46*I46</f>
        <v>0</v>
      </c>
    </row>
    <row r="47" spans="1:10" s="4" customFormat="1" ht="15" customHeight="1" thickBot="1">
      <c r="A47" s="27"/>
      <c r="B47" s="68"/>
      <c r="C47" s="68"/>
      <c r="D47" s="68"/>
      <c r="E47" s="68"/>
      <c r="F47" s="68"/>
      <c r="G47" s="10"/>
      <c r="H47" s="10"/>
      <c r="I47" s="10"/>
      <c r="J47" s="14"/>
    </row>
    <row r="48" spans="1:10" s="4" customFormat="1" ht="17.25" thickBot="1">
      <c r="A48" s="37"/>
      <c r="B48" s="105" t="s">
        <v>85</v>
      </c>
      <c r="C48" s="105"/>
      <c r="D48" s="105"/>
      <c r="E48" s="105"/>
      <c r="F48" s="105"/>
      <c r="G48" s="129">
        <f>J27+J28+J29+J30+J32+J34+J36+J38+J40+J42+J44+J46</f>
        <v>0</v>
      </c>
      <c r="H48" s="130"/>
      <c r="I48" s="130"/>
      <c r="J48" s="131"/>
    </row>
    <row r="49" spans="2:10" s="4" customFormat="1" ht="15">
      <c r="B49" s="23"/>
      <c r="C49" s="23"/>
      <c r="D49" s="23"/>
      <c r="E49" s="23"/>
      <c r="F49" s="23"/>
      <c r="G49" s="10"/>
      <c r="H49" s="10"/>
      <c r="I49" s="10"/>
      <c r="J49" s="14"/>
    </row>
    <row r="50" spans="1:10" ht="16.5" customHeight="1">
      <c r="A50" s="135" t="s">
        <v>34</v>
      </c>
      <c r="B50" s="135"/>
      <c r="C50" s="135"/>
      <c r="D50" s="135"/>
      <c r="E50" s="135"/>
      <c r="F50" s="135"/>
      <c r="G50" s="135"/>
      <c r="H50" s="135"/>
      <c r="I50" s="135"/>
      <c r="J50" s="135"/>
    </row>
    <row r="51" spans="1:10" s="4" customFormat="1" ht="16.5" customHeight="1">
      <c r="A51" s="90" t="s">
        <v>0</v>
      </c>
      <c r="B51" s="90"/>
      <c r="C51" s="90"/>
      <c r="D51" s="90"/>
      <c r="E51" s="90"/>
      <c r="F51" s="90"/>
      <c r="G51" s="90"/>
      <c r="H51" s="90"/>
      <c r="I51" s="90"/>
      <c r="J51" s="90"/>
    </row>
    <row r="52" spans="1:10" ht="73.5" customHeight="1">
      <c r="A52" s="94" t="s">
        <v>86</v>
      </c>
      <c r="B52" s="94"/>
      <c r="C52" s="94"/>
      <c r="D52" s="94"/>
      <c r="E52" s="94"/>
      <c r="F52" s="94"/>
      <c r="G52" s="94"/>
      <c r="H52" s="94"/>
      <c r="I52" s="94"/>
      <c r="J52" s="94"/>
    </row>
    <row r="53" spans="1:10" ht="15">
      <c r="A53" s="104" t="s">
        <v>1</v>
      </c>
      <c r="B53" s="104"/>
      <c r="C53" s="104"/>
      <c r="D53" s="104"/>
      <c r="E53" s="104"/>
      <c r="F53" s="104"/>
      <c r="G53" s="104"/>
      <c r="H53" s="104"/>
      <c r="I53" s="80"/>
      <c r="J53" s="83"/>
    </row>
    <row r="54" spans="1:10" ht="15">
      <c r="A54" s="82" t="s">
        <v>2</v>
      </c>
      <c r="B54" s="82"/>
      <c r="C54" s="84"/>
      <c r="D54" s="85"/>
      <c r="E54" s="82"/>
      <c r="F54" s="86"/>
      <c r="G54" s="80"/>
      <c r="H54" s="80"/>
      <c r="I54" s="80"/>
      <c r="J54" s="83"/>
    </row>
    <row r="55" spans="1:10" ht="15">
      <c r="A55" s="82" t="s">
        <v>3</v>
      </c>
      <c r="B55" s="82"/>
      <c r="C55" s="84"/>
      <c r="D55" s="85"/>
      <c r="E55" s="82"/>
      <c r="F55" s="80"/>
      <c r="G55" s="80"/>
      <c r="H55" s="80"/>
      <c r="I55" s="80"/>
      <c r="J55" s="83"/>
    </row>
    <row r="56" spans="1:11" ht="15">
      <c r="A56" s="82" t="s">
        <v>4</v>
      </c>
      <c r="B56" s="82"/>
      <c r="C56" s="84"/>
      <c r="D56" s="85"/>
      <c r="E56" s="82"/>
      <c r="F56" s="86"/>
      <c r="G56" s="86"/>
      <c r="H56" s="86"/>
      <c r="I56" s="86"/>
      <c r="J56" s="86"/>
      <c r="K56" s="2"/>
    </row>
    <row r="57" spans="1:11" ht="15">
      <c r="A57" s="82" t="s">
        <v>5</v>
      </c>
      <c r="B57" s="82"/>
      <c r="C57" s="84"/>
      <c r="D57" s="85"/>
      <c r="E57" s="82"/>
      <c r="F57" s="86"/>
      <c r="G57" s="86"/>
      <c r="H57" s="86"/>
      <c r="I57" s="86"/>
      <c r="J57" s="86"/>
      <c r="K57" s="2"/>
    </row>
    <row r="58" spans="1:11" ht="15">
      <c r="A58" s="82" t="s">
        <v>87</v>
      </c>
      <c r="B58" s="82"/>
      <c r="C58" s="84"/>
      <c r="D58" s="85"/>
      <c r="E58" s="82"/>
      <c r="F58" s="86"/>
      <c r="G58" s="86"/>
      <c r="H58" s="86"/>
      <c r="I58" s="86"/>
      <c r="J58" s="86"/>
      <c r="K58" s="2"/>
    </row>
    <row r="59" spans="1:11" ht="15">
      <c r="A59" s="82" t="s">
        <v>6</v>
      </c>
      <c r="B59" s="82"/>
      <c r="C59" s="84"/>
      <c r="D59" s="85"/>
      <c r="E59" s="82"/>
      <c r="F59" s="86"/>
      <c r="G59" s="86"/>
      <c r="H59" s="86"/>
      <c r="I59" s="86"/>
      <c r="J59" s="86"/>
      <c r="K59" s="2"/>
    </row>
    <row r="60" spans="1:11" ht="15">
      <c r="A60" s="82" t="s">
        <v>7</v>
      </c>
      <c r="B60" s="82"/>
      <c r="C60" s="84"/>
      <c r="D60" s="85"/>
      <c r="E60" s="82"/>
      <c r="F60" s="86"/>
      <c r="G60" s="86"/>
      <c r="H60" s="86"/>
      <c r="I60" s="86"/>
      <c r="J60" s="86"/>
      <c r="K60" s="2"/>
    </row>
    <row r="61" spans="1:11" ht="15">
      <c r="A61" s="82" t="s">
        <v>8</v>
      </c>
      <c r="B61" s="82"/>
      <c r="C61" s="84"/>
      <c r="D61" s="85"/>
      <c r="E61" s="82"/>
      <c r="F61" s="86"/>
      <c r="G61" s="86"/>
      <c r="H61" s="86"/>
      <c r="I61" s="86"/>
      <c r="J61" s="86"/>
      <c r="K61" s="2"/>
    </row>
    <row r="62" spans="1:11" ht="15">
      <c r="A62" s="82" t="s">
        <v>97</v>
      </c>
      <c r="B62" s="82"/>
      <c r="C62" s="84"/>
      <c r="D62" s="85"/>
      <c r="E62" s="82"/>
      <c r="F62" s="86"/>
      <c r="G62" s="86"/>
      <c r="H62" s="86"/>
      <c r="I62" s="86"/>
      <c r="J62" s="86"/>
      <c r="K62" s="2"/>
    </row>
    <row r="63" spans="1:11" ht="15">
      <c r="A63" s="82" t="s">
        <v>9</v>
      </c>
      <c r="B63" s="82"/>
      <c r="C63" s="84"/>
      <c r="D63" s="85"/>
      <c r="E63" s="82"/>
      <c r="F63" s="86"/>
      <c r="G63" s="86"/>
      <c r="H63" s="86"/>
      <c r="I63" s="86"/>
      <c r="J63" s="86"/>
      <c r="K63" s="2"/>
    </row>
    <row r="64" spans="1:11" ht="15">
      <c r="A64" s="82" t="s">
        <v>10</v>
      </c>
      <c r="B64" s="82"/>
      <c r="C64" s="84"/>
      <c r="D64" s="85"/>
      <c r="E64" s="82"/>
      <c r="F64" s="86"/>
      <c r="G64" s="86"/>
      <c r="H64" s="86"/>
      <c r="I64" s="86"/>
      <c r="J64" s="86"/>
      <c r="K64" s="2"/>
    </row>
    <row r="65" spans="1:11" ht="15">
      <c r="A65" s="82" t="s">
        <v>11</v>
      </c>
      <c r="B65" s="82"/>
      <c r="C65" s="84"/>
      <c r="D65" s="85"/>
      <c r="E65" s="82"/>
      <c r="F65" s="86"/>
      <c r="G65" s="86"/>
      <c r="H65" s="86"/>
      <c r="I65" s="86"/>
      <c r="J65" s="86"/>
      <c r="K65" s="2"/>
    </row>
    <row r="66" spans="1:11" ht="21" customHeight="1">
      <c r="A66" s="82" t="s">
        <v>12</v>
      </c>
      <c r="B66" s="82"/>
      <c r="C66" s="84"/>
      <c r="D66" s="85"/>
      <c r="E66" s="82"/>
      <c r="F66" s="86"/>
      <c r="G66" s="86"/>
      <c r="H66" s="86"/>
      <c r="I66" s="86"/>
      <c r="J66" s="86"/>
      <c r="K66" s="2"/>
    </row>
    <row r="67" spans="1:10" ht="42.75" customHeight="1">
      <c r="A67" s="96" t="s">
        <v>88</v>
      </c>
      <c r="B67" s="96"/>
      <c r="C67" s="96"/>
      <c r="D67" s="96"/>
      <c r="E67" s="96"/>
      <c r="F67" s="96"/>
      <c r="G67" s="96"/>
      <c r="H67" s="96"/>
      <c r="I67" s="96"/>
      <c r="J67" s="96"/>
    </row>
    <row r="68" spans="1:10" ht="30.75" customHeight="1">
      <c r="A68" s="96" t="s">
        <v>89</v>
      </c>
      <c r="B68" s="96"/>
      <c r="C68" s="96"/>
      <c r="D68" s="96"/>
      <c r="E68" s="96"/>
      <c r="F68" s="96"/>
      <c r="G68" s="96"/>
      <c r="H68" s="96"/>
      <c r="I68" s="96"/>
      <c r="J68" s="96"/>
    </row>
    <row r="69" spans="1:11" ht="27.75" customHeight="1">
      <c r="A69" s="96" t="s">
        <v>90</v>
      </c>
      <c r="B69" s="96"/>
      <c r="C69" s="96"/>
      <c r="D69" s="96"/>
      <c r="E69" s="96"/>
      <c r="F69" s="96"/>
      <c r="G69" s="96"/>
      <c r="H69" s="96"/>
      <c r="I69" s="96"/>
      <c r="J69" s="86"/>
      <c r="K69" s="3"/>
    </row>
    <row r="70" spans="1:10" ht="15">
      <c r="A70" s="82" t="s">
        <v>13</v>
      </c>
      <c r="B70" s="82"/>
      <c r="C70" s="87"/>
      <c r="D70" s="85"/>
      <c r="E70" s="82"/>
      <c r="F70" s="86"/>
      <c r="G70" s="86"/>
      <c r="H70" s="86"/>
      <c r="I70" s="86"/>
      <c r="J70" s="86"/>
    </row>
    <row r="71" spans="1:10" ht="15">
      <c r="A71" s="82" t="s">
        <v>14</v>
      </c>
      <c r="B71" s="82"/>
      <c r="C71" s="87"/>
      <c r="D71" s="85"/>
      <c r="E71" s="82"/>
      <c r="F71" s="86"/>
      <c r="G71" s="86"/>
      <c r="H71" s="86"/>
      <c r="I71" s="86"/>
      <c r="J71" s="86"/>
    </row>
    <row r="72" spans="1:10" ht="15">
      <c r="A72" s="82" t="s">
        <v>15</v>
      </c>
      <c r="B72" s="82"/>
      <c r="C72" s="87"/>
      <c r="D72" s="85"/>
      <c r="E72" s="82"/>
      <c r="F72" s="86"/>
      <c r="G72" s="86"/>
      <c r="H72" s="86"/>
      <c r="I72" s="86"/>
      <c r="J72" s="86"/>
    </row>
    <row r="73" spans="1:10" ht="15">
      <c r="A73" s="82" t="s">
        <v>91</v>
      </c>
      <c r="B73" s="82"/>
      <c r="C73" s="87"/>
      <c r="D73" s="85"/>
      <c r="E73" s="82"/>
      <c r="F73" s="82"/>
      <c r="G73" s="82"/>
      <c r="H73" s="82"/>
      <c r="I73" s="82"/>
      <c r="J73" s="82"/>
    </row>
    <row r="74" spans="1:10" ht="15">
      <c r="A74" s="82" t="s">
        <v>16</v>
      </c>
      <c r="B74" s="82"/>
      <c r="C74" s="87"/>
      <c r="D74" s="85"/>
      <c r="E74" s="82"/>
      <c r="F74" s="82"/>
      <c r="G74" s="82"/>
      <c r="H74" s="82"/>
      <c r="I74" s="82"/>
      <c r="J74" s="82"/>
    </row>
    <row r="75" spans="1:10" ht="15">
      <c r="A75" s="82" t="s">
        <v>17</v>
      </c>
      <c r="B75" s="82"/>
      <c r="C75" s="87"/>
      <c r="D75" s="85"/>
      <c r="E75" s="82"/>
      <c r="F75" s="82"/>
      <c r="G75" s="82"/>
      <c r="H75" s="82"/>
      <c r="I75" s="82"/>
      <c r="J75" s="82"/>
    </row>
    <row r="76" spans="1:10" ht="15">
      <c r="A76" s="82" t="s">
        <v>92</v>
      </c>
      <c r="B76" s="82"/>
      <c r="C76" s="87"/>
      <c r="D76" s="85"/>
      <c r="E76" s="82"/>
      <c r="F76" s="82"/>
      <c r="G76" s="82"/>
      <c r="H76" s="82"/>
      <c r="I76" s="82"/>
      <c r="J76" s="82"/>
    </row>
    <row r="77" spans="1:10" ht="15">
      <c r="A77" s="82" t="s">
        <v>93</v>
      </c>
      <c r="B77" s="82"/>
      <c r="C77" s="87"/>
      <c r="D77" s="85"/>
      <c r="E77" s="82"/>
      <c r="F77" s="82"/>
      <c r="G77" s="82"/>
      <c r="H77" s="82"/>
      <c r="I77" s="82"/>
      <c r="J77" s="82"/>
    </row>
    <row r="78" spans="1:10" ht="15">
      <c r="A78" s="82" t="s">
        <v>18</v>
      </c>
      <c r="B78" s="82"/>
      <c r="C78" s="87"/>
      <c r="D78" s="85"/>
      <c r="E78" s="82"/>
      <c r="F78" s="82"/>
      <c r="G78" s="82"/>
      <c r="H78" s="82"/>
      <c r="I78" s="82"/>
      <c r="J78" s="82"/>
    </row>
    <row r="79" spans="1:10" ht="15">
      <c r="A79" s="82" t="s">
        <v>19</v>
      </c>
      <c r="B79" s="82"/>
      <c r="C79" s="87"/>
      <c r="D79" s="85"/>
      <c r="E79" s="82"/>
      <c r="F79" s="82"/>
      <c r="G79" s="82"/>
      <c r="H79" s="82"/>
      <c r="I79" s="82"/>
      <c r="J79" s="82"/>
    </row>
    <row r="80" spans="1:10" ht="15">
      <c r="A80" s="82" t="s">
        <v>20</v>
      </c>
      <c r="B80" s="82"/>
      <c r="C80" s="87"/>
      <c r="D80" s="85"/>
      <c r="E80" s="82"/>
      <c r="F80" s="82"/>
      <c r="G80" s="82"/>
      <c r="H80" s="82"/>
      <c r="I80" s="82"/>
      <c r="J80" s="82"/>
    </row>
    <row r="81" spans="1:10" ht="15">
      <c r="A81" s="82" t="s">
        <v>21</v>
      </c>
      <c r="B81" s="82"/>
      <c r="C81" s="87"/>
      <c r="D81" s="85"/>
      <c r="E81" s="82"/>
      <c r="F81" s="82"/>
      <c r="G81" s="82"/>
      <c r="H81" s="82"/>
      <c r="I81" s="82"/>
      <c r="J81" s="82"/>
    </row>
    <row r="82" spans="1:10" ht="23.25" customHeight="1">
      <c r="A82" s="82" t="s">
        <v>94</v>
      </c>
      <c r="B82" s="82"/>
      <c r="C82" s="82"/>
      <c r="D82" s="82"/>
      <c r="E82" s="82"/>
      <c r="F82" s="82"/>
      <c r="G82" s="82"/>
      <c r="H82" s="82"/>
      <c r="I82" s="82"/>
      <c r="J82" s="82"/>
    </row>
    <row r="83" spans="1:10" ht="18.75" customHeight="1">
      <c r="A83" s="96" t="s">
        <v>95</v>
      </c>
      <c r="B83" s="96"/>
      <c r="C83" s="96"/>
      <c r="D83" s="96"/>
      <c r="E83" s="96"/>
      <c r="F83" s="96"/>
      <c r="G83" s="96"/>
      <c r="H83" s="96"/>
      <c r="I83" s="96"/>
      <c r="J83" s="96"/>
    </row>
    <row r="84" spans="1:10" ht="43.5" customHeight="1">
      <c r="A84" s="96" t="s">
        <v>96</v>
      </c>
      <c r="B84" s="96"/>
      <c r="C84" s="96"/>
      <c r="D84" s="96"/>
      <c r="E84" s="96"/>
      <c r="F84" s="96"/>
      <c r="G84" s="96"/>
      <c r="H84" s="96"/>
      <c r="I84" s="96"/>
      <c r="J84" s="96"/>
    </row>
    <row r="85" spans="1:11" s="4" customFormat="1" ht="13.5" customHeight="1">
      <c r="A85" s="45"/>
      <c r="B85" s="24"/>
      <c r="C85" s="24"/>
      <c r="D85" s="24"/>
      <c r="E85" s="24"/>
      <c r="F85" s="24"/>
      <c r="G85" s="46"/>
      <c r="H85" s="46"/>
      <c r="I85" s="47"/>
      <c r="J85" s="26"/>
      <c r="K85" s="1"/>
    </row>
    <row r="86" spans="1:11" s="4" customFormat="1" ht="38.25">
      <c r="A86" s="43" t="s">
        <v>22</v>
      </c>
      <c r="B86" s="100" t="s">
        <v>23</v>
      </c>
      <c r="C86" s="101"/>
      <c r="D86" s="101"/>
      <c r="E86" s="101"/>
      <c r="F86" s="102"/>
      <c r="G86" s="38" t="s">
        <v>25</v>
      </c>
      <c r="H86" s="38" t="s">
        <v>24</v>
      </c>
      <c r="I86" s="38" t="s">
        <v>30</v>
      </c>
      <c r="J86" s="38" t="s">
        <v>48</v>
      </c>
      <c r="K86" s="1"/>
    </row>
    <row r="87" spans="1:11" s="39" customFormat="1" ht="15">
      <c r="A87" s="66"/>
      <c r="B87" s="41"/>
      <c r="C87" s="41"/>
      <c r="D87" s="41"/>
      <c r="E87" s="41"/>
      <c r="F87" s="41"/>
      <c r="G87" s="42"/>
      <c r="H87" s="42"/>
      <c r="I87" s="42"/>
      <c r="J87" s="67"/>
      <c r="K87" s="57"/>
    </row>
    <row r="88" spans="1:11" s="39" customFormat="1" ht="233.25" customHeight="1">
      <c r="A88" s="34" t="s">
        <v>35</v>
      </c>
      <c r="B88" s="103" t="s">
        <v>100</v>
      </c>
      <c r="C88" s="103"/>
      <c r="D88" s="103"/>
      <c r="E88" s="103"/>
      <c r="F88" s="103"/>
      <c r="G88" s="6" t="s">
        <v>26</v>
      </c>
      <c r="H88" s="6">
        <v>1205.85</v>
      </c>
      <c r="I88" s="6"/>
      <c r="J88" s="13">
        <f>H88*I88</f>
        <v>0</v>
      </c>
      <c r="K88" s="57"/>
    </row>
    <row r="89" spans="1:11" s="49" customFormat="1" ht="15">
      <c r="A89" s="44"/>
      <c r="B89" s="41"/>
      <c r="C89" s="41"/>
      <c r="D89" s="41"/>
      <c r="E89" s="41"/>
      <c r="F89" s="41"/>
      <c r="G89" s="42"/>
      <c r="H89" s="42"/>
      <c r="I89" s="42"/>
      <c r="J89" s="42"/>
      <c r="K89" s="48"/>
    </row>
    <row r="90" spans="1:11" s="49" customFormat="1" ht="258" customHeight="1">
      <c r="A90" s="34" t="s">
        <v>36</v>
      </c>
      <c r="B90" s="92" t="s">
        <v>98</v>
      </c>
      <c r="C90" s="92"/>
      <c r="D90" s="92"/>
      <c r="E90" s="92"/>
      <c r="F90" s="92"/>
      <c r="G90" s="6" t="s">
        <v>26</v>
      </c>
      <c r="H90" s="6">
        <v>28</v>
      </c>
      <c r="I90" s="77"/>
      <c r="J90" s="13">
        <f>H90*I90</f>
        <v>0</v>
      </c>
      <c r="K90" s="48"/>
    </row>
    <row r="91" spans="1:11" s="4" customFormat="1" ht="15">
      <c r="A91" s="7"/>
      <c r="B91" s="11"/>
      <c r="C91" s="11"/>
      <c r="D91" s="11"/>
      <c r="E91" s="11"/>
      <c r="F91" s="11"/>
      <c r="G91" s="15"/>
      <c r="H91" s="15"/>
      <c r="I91" s="16"/>
      <c r="J91" s="14"/>
      <c r="K91" s="1"/>
    </row>
    <row r="92" spans="1:11" s="4" customFormat="1" ht="64.5" customHeight="1">
      <c r="A92" s="97" t="s">
        <v>37</v>
      </c>
      <c r="B92" s="93" t="s">
        <v>99</v>
      </c>
      <c r="C92" s="93"/>
      <c r="D92" s="93"/>
      <c r="E92" s="93"/>
      <c r="F92" s="93"/>
      <c r="G92" s="35"/>
      <c r="H92" s="35"/>
      <c r="I92" s="35"/>
      <c r="J92" s="36"/>
      <c r="K92" s="1"/>
    </row>
    <row r="93" spans="1:11" s="4" customFormat="1" ht="15">
      <c r="A93" s="98"/>
      <c r="B93" s="94"/>
      <c r="C93" s="94"/>
      <c r="D93" s="94"/>
      <c r="E93" s="94"/>
      <c r="F93" s="94"/>
      <c r="G93" s="15"/>
      <c r="H93" s="15"/>
      <c r="I93" s="16"/>
      <c r="J93" s="32"/>
      <c r="K93" s="1"/>
    </row>
    <row r="94" spans="1:11" s="4" customFormat="1" ht="130.5" customHeight="1">
      <c r="A94" s="98"/>
      <c r="B94" s="94"/>
      <c r="C94" s="94"/>
      <c r="D94" s="94"/>
      <c r="E94" s="94"/>
      <c r="F94" s="94"/>
      <c r="G94" s="15"/>
      <c r="H94" s="15"/>
      <c r="I94" s="16"/>
      <c r="J94" s="32"/>
      <c r="K94" s="1"/>
    </row>
    <row r="95" spans="1:11" s="4" customFormat="1" ht="252.75" customHeight="1">
      <c r="A95" s="99"/>
      <c r="B95" s="95"/>
      <c r="C95" s="95"/>
      <c r="D95" s="95"/>
      <c r="E95" s="95"/>
      <c r="F95" s="95"/>
      <c r="G95" s="5" t="s">
        <v>26</v>
      </c>
      <c r="H95" s="5">
        <v>1177.83</v>
      </c>
      <c r="I95" s="9"/>
      <c r="J95" s="21">
        <f>H95*I95</f>
        <v>0</v>
      </c>
      <c r="K95" s="1"/>
    </row>
    <row r="96" spans="1:11" s="4" customFormat="1" ht="15">
      <c r="A96" s="7"/>
      <c r="B96" s="50"/>
      <c r="C96" s="50"/>
      <c r="D96" s="50"/>
      <c r="E96" s="50"/>
      <c r="F96" s="50"/>
      <c r="G96" s="15"/>
      <c r="H96" s="15"/>
      <c r="I96" s="16"/>
      <c r="J96" s="14"/>
      <c r="K96" s="1"/>
    </row>
    <row r="97" spans="1:11" s="4" customFormat="1" ht="270" customHeight="1">
      <c r="A97" s="34" t="s">
        <v>47</v>
      </c>
      <c r="B97" s="91" t="s">
        <v>101</v>
      </c>
      <c r="C97" s="91"/>
      <c r="D97" s="91"/>
      <c r="E97" s="91"/>
      <c r="F97" s="91"/>
      <c r="G97" s="6" t="s">
        <v>26</v>
      </c>
      <c r="H97" s="6">
        <v>6</v>
      </c>
      <c r="I97" s="77"/>
      <c r="J97" s="13">
        <f>H97*I97</f>
        <v>0</v>
      </c>
      <c r="K97" s="1"/>
    </row>
    <row r="98" spans="1:11" s="4" customFormat="1" ht="18" customHeight="1">
      <c r="A98" s="27"/>
      <c r="B98" s="76"/>
      <c r="C98" s="76"/>
      <c r="D98" s="76"/>
      <c r="E98" s="76"/>
      <c r="F98" s="76"/>
      <c r="G98" s="10"/>
      <c r="H98" s="10"/>
      <c r="I98" s="8"/>
      <c r="J98" s="14"/>
      <c r="K98" s="1"/>
    </row>
    <row r="99" spans="1:11" s="4" customFormat="1" ht="336.75" customHeight="1">
      <c r="A99" s="34" t="s">
        <v>45</v>
      </c>
      <c r="B99" s="91" t="s">
        <v>102</v>
      </c>
      <c r="C99" s="91"/>
      <c r="D99" s="91"/>
      <c r="E99" s="91"/>
      <c r="F99" s="91"/>
      <c r="G99" s="6" t="s">
        <v>26</v>
      </c>
      <c r="H99" s="6">
        <v>48.16</v>
      </c>
      <c r="I99" s="77"/>
      <c r="J99" s="13">
        <f>H99*I99</f>
        <v>0</v>
      </c>
      <c r="K99" s="1"/>
    </row>
    <row r="100" spans="1:11" s="4" customFormat="1" ht="18" customHeight="1">
      <c r="A100" s="27"/>
      <c r="B100" s="76"/>
      <c r="C100" s="76"/>
      <c r="D100" s="76"/>
      <c r="E100" s="76"/>
      <c r="F100" s="76"/>
      <c r="G100" s="10"/>
      <c r="H100" s="10"/>
      <c r="I100" s="8"/>
      <c r="J100" s="14"/>
      <c r="K100" s="1"/>
    </row>
    <row r="101" spans="1:11" s="4" customFormat="1" ht="152.25" customHeight="1">
      <c r="A101" s="34" t="s">
        <v>49</v>
      </c>
      <c r="B101" s="91" t="s">
        <v>103</v>
      </c>
      <c r="C101" s="91"/>
      <c r="D101" s="91"/>
      <c r="E101" s="91"/>
      <c r="F101" s="91"/>
      <c r="G101" s="6" t="s">
        <v>26</v>
      </c>
      <c r="H101" s="6">
        <v>264.74</v>
      </c>
      <c r="I101" s="77"/>
      <c r="J101" s="13">
        <f>H101*I101</f>
        <v>0</v>
      </c>
      <c r="K101" s="1"/>
    </row>
    <row r="102" spans="1:11" s="4" customFormat="1" ht="15" customHeight="1">
      <c r="A102" s="27"/>
      <c r="B102" s="76"/>
      <c r="C102" s="76"/>
      <c r="D102" s="76"/>
      <c r="E102" s="76"/>
      <c r="F102" s="76"/>
      <c r="G102" s="10"/>
      <c r="H102" s="10"/>
      <c r="I102" s="8"/>
      <c r="J102" s="14"/>
      <c r="K102" s="1"/>
    </row>
    <row r="103" spans="1:11" s="4" customFormat="1" ht="227.25" customHeight="1">
      <c r="A103" s="29" t="s">
        <v>51</v>
      </c>
      <c r="B103" s="93" t="s">
        <v>105</v>
      </c>
      <c r="C103" s="93"/>
      <c r="D103" s="93"/>
      <c r="E103" s="93"/>
      <c r="F103" s="93"/>
      <c r="G103" s="30"/>
      <c r="H103" s="30"/>
      <c r="I103" s="30"/>
      <c r="J103" s="31"/>
      <c r="K103" s="1"/>
    </row>
    <row r="104" spans="1:11" s="4" customFormat="1" ht="15">
      <c r="A104" s="73"/>
      <c r="B104" s="94" t="s">
        <v>106</v>
      </c>
      <c r="C104" s="94"/>
      <c r="D104" s="94"/>
      <c r="E104" s="94"/>
      <c r="F104" s="94"/>
      <c r="G104" s="10" t="s">
        <v>71</v>
      </c>
      <c r="H104" s="10">
        <v>65.2</v>
      </c>
      <c r="I104" s="8"/>
      <c r="J104" s="32">
        <f>H104*I104</f>
        <v>0</v>
      </c>
      <c r="K104" s="1"/>
    </row>
    <row r="105" spans="1:11" s="4" customFormat="1" ht="15">
      <c r="A105" s="74"/>
      <c r="B105" s="95" t="s">
        <v>107</v>
      </c>
      <c r="C105" s="95"/>
      <c r="D105" s="95"/>
      <c r="E105" s="95"/>
      <c r="F105" s="95"/>
      <c r="G105" s="5" t="s">
        <v>71</v>
      </c>
      <c r="H105" s="5">
        <v>12.2</v>
      </c>
      <c r="I105" s="9"/>
      <c r="J105" s="21">
        <f>H105*I105</f>
        <v>0</v>
      </c>
      <c r="K105" s="1"/>
    </row>
    <row r="106" spans="1:11" s="4" customFormat="1" ht="15" customHeight="1">
      <c r="A106" s="27"/>
      <c r="B106" s="78"/>
      <c r="C106" s="78"/>
      <c r="D106" s="78"/>
      <c r="E106" s="78"/>
      <c r="F106" s="78"/>
      <c r="G106" s="10"/>
      <c r="H106" s="10"/>
      <c r="I106" s="8"/>
      <c r="J106" s="14"/>
      <c r="K106" s="1"/>
    </row>
    <row r="107" spans="1:11" s="4" customFormat="1" ht="95.25" customHeight="1">
      <c r="A107" s="34" t="s">
        <v>104</v>
      </c>
      <c r="B107" s="91" t="s">
        <v>108</v>
      </c>
      <c r="C107" s="91"/>
      <c r="D107" s="91"/>
      <c r="E107" s="91"/>
      <c r="F107" s="91"/>
      <c r="G107" s="6" t="s">
        <v>71</v>
      </c>
      <c r="H107" s="6">
        <v>77.4</v>
      </c>
      <c r="I107" s="77"/>
      <c r="J107" s="13">
        <f>H107*I107</f>
        <v>0</v>
      </c>
      <c r="K107" s="1"/>
    </row>
    <row r="108" spans="1:10" s="4" customFormat="1" ht="15.75" thickBot="1">
      <c r="A108" s="7"/>
      <c r="B108" s="22"/>
      <c r="C108" s="22"/>
      <c r="D108" s="22"/>
      <c r="E108" s="22"/>
      <c r="F108" s="22"/>
      <c r="G108" s="10"/>
      <c r="H108" s="10"/>
      <c r="I108" s="10"/>
      <c r="J108" s="14"/>
    </row>
    <row r="109" spans="1:10" s="4" customFormat="1" ht="17.25" thickBot="1">
      <c r="A109" s="37"/>
      <c r="B109" s="105" t="s">
        <v>109</v>
      </c>
      <c r="C109" s="105"/>
      <c r="D109" s="105"/>
      <c r="E109" s="105"/>
      <c r="F109" s="105"/>
      <c r="G109" s="129">
        <f>J88+J90+J95+J97+J99+J101+J104+J105+J107</f>
        <v>0</v>
      </c>
      <c r="H109" s="130"/>
      <c r="I109" s="130"/>
      <c r="J109" s="131"/>
    </row>
    <row r="110" spans="1:10" s="4" customFormat="1" ht="15">
      <c r="A110" s="7"/>
      <c r="B110" s="22"/>
      <c r="C110" s="22"/>
      <c r="D110" s="22"/>
      <c r="E110" s="22"/>
      <c r="F110" s="22"/>
      <c r="G110" s="10"/>
      <c r="H110" s="10"/>
      <c r="I110" s="10"/>
      <c r="J110" s="14"/>
    </row>
    <row r="111" spans="1:10" ht="15.75" customHeight="1">
      <c r="A111" s="128" t="s">
        <v>163</v>
      </c>
      <c r="B111" s="128"/>
      <c r="C111" s="128"/>
      <c r="D111" s="128"/>
      <c r="E111" s="128"/>
      <c r="F111" s="128"/>
      <c r="G111" s="128"/>
      <c r="H111" s="128"/>
      <c r="I111" s="128"/>
      <c r="J111" s="128"/>
    </row>
    <row r="112" spans="1:10" s="4" customFormat="1" ht="15">
      <c r="A112" s="122" t="s">
        <v>0</v>
      </c>
      <c r="B112" s="122"/>
      <c r="C112" s="122"/>
      <c r="D112" s="122"/>
      <c r="E112" s="122"/>
      <c r="F112" s="122"/>
      <c r="G112" s="122"/>
      <c r="H112" s="122"/>
      <c r="I112" s="122"/>
      <c r="J112" s="88"/>
    </row>
    <row r="113" spans="1:10" s="4" customFormat="1" ht="124.5" customHeight="1">
      <c r="A113" s="104" t="s">
        <v>110</v>
      </c>
      <c r="B113" s="106"/>
      <c r="C113" s="106"/>
      <c r="D113" s="106"/>
      <c r="E113" s="106"/>
      <c r="F113" s="106"/>
      <c r="G113" s="106"/>
      <c r="H113" s="106"/>
      <c r="I113" s="106"/>
      <c r="J113" s="106"/>
    </row>
    <row r="114" spans="1:10" s="4" customFormat="1" ht="84" customHeight="1">
      <c r="A114" s="104" t="s">
        <v>111</v>
      </c>
      <c r="B114" s="104"/>
      <c r="C114" s="104"/>
      <c r="D114" s="104"/>
      <c r="E114" s="104"/>
      <c r="F114" s="104"/>
      <c r="G114" s="104"/>
      <c r="H114" s="104"/>
      <c r="I114" s="104"/>
      <c r="J114" s="104"/>
    </row>
    <row r="115" spans="1:10" ht="15">
      <c r="A115" s="17"/>
      <c r="B115" s="17"/>
      <c r="C115" s="17"/>
      <c r="D115" s="17"/>
      <c r="E115" s="17"/>
      <c r="F115" s="17"/>
      <c r="G115" s="17"/>
      <c r="H115" s="17"/>
      <c r="I115" s="17"/>
      <c r="J115" s="17"/>
    </row>
    <row r="116" spans="1:10" s="4" customFormat="1" ht="35.25" customHeight="1">
      <c r="A116" s="43" t="s">
        <v>22</v>
      </c>
      <c r="B116" s="100" t="s">
        <v>23</v>
      </c>
      <c r="C116" s="101"/>
      <c r="D116" s="101"/>
      <c r="E116" s="101"/>
      <c r="F116" s="102"/>
      <c r="G116" s="38" t="s">
        <v>25</v>
      </c>
      <c r="H116" s="38" t="s">
        <v>24</v>
      </c>
      <c r="I116" s="38" t="s">
        <v>30</v>
      </c>
      <c r="J116" s="38" t="s">
        <v>48</v>
      </c>
    </row>
    <row r="117" spans="1:10" s="39" customFormat="1" ht="15" customHeight="1">
      <c r="A117" s="44"/>
      <c r="B117" s="41"/>
      <c r="C117" s="41"/>
      <c r="D117" s="41"/>
      <c r="E117" s="41"/>
      <c r="F117" s="41"/>
      <c r="G117" s="42"/>
      <c r="H117" s="42"/>
      <c r="I117" s="42"/>
      <c r="J117" s="42"/>
    </row>
    <row r="118" spans="1:10" s="39" customFormat="1" ht="42" customHeight="1">
      <c r="A118" s="34" t="s">
        <v>38</v>
      </c>
      <c r="B118" s="92" t="s">
        <v>112</v>
      </c>
      <c r="C118" s="92"/>
      <c r="D118" s="92"/>
      <c r="E118" s="92"/>
      <c r="F118" s="92"/>
      <c r="G118" s="6" t="s">
        <v>26</v>
      </c>
      <c r="H118" s="6">
        <v>186</v>
      </c>
      <c r="I118" s="77"/>
      <c r="J118" s="13">
        <f>H118*I118</f>
        <v>0</v>
      </c>
    </row>
    <row r="119" spans="1:10" s="4" customFormat="1" ht="15">
      <c r="A119" s="17"/>
      <c r="B119" s="17"/>
      <c r="C119" s="17"/>
      <c r="D119" s="17"/>
      <c r="E119" s="17"/>
      <c r="F119" s="17"/>
      <c r="G119" s="17"/>
      <c r="H119" s="17"/>
      <c r="I119" s="17"/>
      <c r="J119" s="17"/>
    </row>
    <row r="120" spans="1:10" s="4" customFormat="1" ht="30" customHeight="1">
      <c r="A120" s="34" t="s">
        <v>39</v>
      </c>
      <c r="B120" s="92" t="s">
        <v>113</v>
      </c>
      <c r="C120" s="92"/>
      <c r="D120" s="92"/>
      <c r="E120" s="92"/>
      <c r="F120" s="92"/>
      <c r="G120" s="6" t="s">
        <v>26</v>
      </c>
      <c r="H120" s="6">
        <v>186</v>
      </c>
      <c r="I120" s="77"/>
      <c r="J120" s="13">
        <f>H120*I120</f>
        <v>0</v>
      </c>
    </row>
    <row r="121" spans="1:10" s="4" customFormat="1" ht="15">
      <c r="A121" s="51"/>
      <c r="B121" s="7"/>
      <c r="C121" s="7"/>
      <c r="D121" s="7"/>
      <c r="E121" s="7"/>
      <c r="F121" s="7"/>
      <c r="G121" s="10"/>
      <c r="H121" s="10"/>
      <c r="I121" s="8"/>
      <c r="J121" s="53"/>
    </row>
    <row r="122" spans="1:10" ht="81" customHeight="1">
      <c r="A122" s="34" t="s">
        <v>40</v>
      </c>
      <c r="B122" s="92" t="s">
        <v>114</v>
      </c>
      <c r="C122" s="92"/>
      <c r="D122" s="92"/>
      <c r="E122" s="92"/>
      <c r="F122" s="92"/>
      <c r="G122" s="6" t="s">
        <v>71</v>
      </c>
      <c r="H122" s="6">
        <v>86.84</v>
      </c>
      <c r="I122" s="77"/>
      <c r="J122" s="13">
        <f>H122*I122</f>
        <v>0</v>
      </c>
    </row>
    <row r="123" spans="1:10" ht="15.75" thickBot="1">
      <c r="A123" s="54"/>
      <c r="B123" s="22"/>
      <c r="C123" s="22"/>
      <c r="D123" s="22"/>
      <c r="E123" s="22"/>
      <c r="F123" s="22"/>
      <c r="G123" s="10"/>
      <c r="H123" s="10"/>
      <c r="I123" s="8"/>
      <c r="J123" s="52"/>
    </row>
    <row r="124" spans="1:10" ht="15.75" customHeight="1" thickBot="1">
      <c r="A124" s="133" t="s">
        <v>41</v>
      </c>
      <c r="B124" s="134"/>
      <c r="C124" s="134"/>
      <c r="D124" s="134"/>
      <c r="E124" s="134"/>
      <c r="F124" s="134"/>
      <c r="G124" s="129">
        <f>J118+J120+J122</f>
        <v>0</v>
      </c>
      <c r="H124" s="129"/>
      <c r="I124" s="129"/>
      <c r="J124" s="132"/>
    </row>
    <row r="125" spans="1:10" s="4" customFormat="1" ht="15.75">
      <c r="A125" s="12"/>
      <c r="B125" s="12"/>
      <c r="C125" s="12"/>
      <c r="D125" s="12"/>
      <c r="E125" s="12"/>
      <c r="F125" s="10"/>
      <c r="G125" s="10"/>
      <c r="H125" s="8"/>
      <c r="I125" s="14"/>
      <c r="J125" s="18"/>
    </row>
    <row r="126" spans="1:10" s="4" customFormat="1" ht="15.75">
      <c r="A126" s="128" t="s">
        <v>164</v>
      </c>
      <c r="B126" s="128"/>
      <c r="C126" s="128"/>
      <c r="D126" s="128"/>
      <c r="E126" s="128"/>
      <c r="F126" s="128"/>
      <c r="G126" s="128"/>
      <c r="H126" s="128"/>
      <c r="I126" s="128"/>
      <c r="J126" s="128"/>
    </row>
    <row r="127" spans="1:10" s="4" customFormat="1" ht="15">
      <c r="A127" s="122" t="s">
        <v>0</v>
      </c>
      <c r="B127" s="122"/>
      <c r="C127" s="122"/>
      <c r="D127" s="122"/>
      <c r="E127" s="122"/>
      <c r="F127" s="122"/>
      <c r="G127" s="122"/>
      <c r="H127" s="122"/>
      <c r="I127" s="122"/>
      <c r="J127" s="88"/>
    </row>
    <row r="128" spans="1:10" s="4" customFormat="1" ht="57" customHeight="1">
      <c r="A128" s="104" t="s">
        <v>115</v>
      </c>
      <c r="B128" s="106"/>
      <c r="C128" s="106"/>
      <c r="D128" s="106"/>
      <c r="E128" s="106"/>
      <c r="F128" s="106"/>
      <c r="G128" s="106"/>
      <c r="H128" s="106"/>
      <c r="I128" s="106"/>
      <c r="J128" s="106"/>
    </row>
    <row r="129" spans="1:10" s="4" customFormat="1" ht="15.75" customHeight="1">
      <c r="A129" s="17"/>
      <c r="B129" s="17"/>
      <c r="C129" s="17"/>
      <c r="D129" s="17"/>
      <c r="E129" s="17"/>
      <c r="F129" s="17"/>
      <c r="G129" s="17"/>
      <c r="H129" s="17"/>
      <c r="I129" s="17"/>
      <c r="J129" s="17"/>
    </row>
    <row r="130" spans="1:10" s="4" customFormat="1" ht="32.25" customHeight="1">
      <c r="A130" s="43" t="s">
        <v>22</v>
      </c>
      <c r="B130" s="100" t="s">
        <v>23</v>
      </c>
      <c r="C130" s="101"/>
      <c r="D130" s="101"/>
      <c r="E130" s="101"/>
      <c r="F130" s="102"/>
      <c r="G130" s="38" t="s">
        <v>25</v>
      </c>
      <c r="H130" s="38" t="s">
        <v>24</v>
      </c>
      <c r="I130" s="38" t="s">
        <v>30</v>
      </c>
      <c r="J130" s="38" t="s">
        <v>48</v>
      </c>
    </row>
    <row r="131" spans="1:12" s="4" customFormat="1" ht="15.75" customHeight="1">
      <c r="A131" s="44"/>
      <c r="B131" s="41"/>
      <c r="C131" s="41"/>
      <c r="D131" s="41"/>
      <c r="E131" s="41"/>
      <c r="F131" s="41"/>
      <c r="G131" s="42"/>
      <c r="H131" s="42"/>
      <c r="I131" s="42"/>
      <c r="J131" s="42"/>
      <c r="L131" s="49"/>
    </row>
    <row r="132" spans="1:12" s="4" customFormat="1" ht="56.25" customHeight="1">
      <c r="A132" s="34" t="s">
        <v>116</v>
      </c>
      <c r="B132" s="92" t="s">
        <v>122</v>
      </c>
      <c r="C132" s="92"/>
      <c r="D132" s="92"/>
      <c r="E132" s="92"/>
      <c r="F132" s="92"/>
      <c r="G132" s="6" t="s">
        <v>26</v>
      </c>
      <c r="H132" s="6">
        <v>186</v>
      </c>
      <c r="I132" s="77"/>
      <c r="J132" s="13">
        <f>H132*I132</f>
        <v>0</v>
      </c>
      <c r="L132" s="59"/>
    </row>
    <row r="133" spans="1:12" s="4" customFormat="1" ht="15.75" customHeight="1">
      <c r="A133" s="17"/>
      <c r="B133" s="17"/>
      <c r="C133" s="17"/>
      <c r="D133" s="17"/>
      <c r="E133" s="17"/>
      <c r="F133" s="17"/>
      <c r="G133" s="17"/>
      <c r="H133" s="17"/>
      <c r="I133" s="17"/>
      <c r="J133" s="17"/>
      <c r="L133" s="59"/>
    </row>
    <row r="134" spans="1:12" s="4" customFormat="1" ht="56.25" customHeight="1">
      <c r="A134" s="34" t="s">
        <v>117</v>
      </c>
      <c r="B134" s="92" t="s">
        <v>129</v>
      </c>
      <c r="C134" s="92"/>
      <c r="D134" s="92"/>
      <c r="E134" s="92"/>
      <c r="F134" s="92"/>
      <c r="G134" s="6" t="s">
        <v>26</v>
      </c>
      <c r="H134" s="6">
        <v>361.48</v>
      </c>
      <c r="I134" s="77"/>
      <c r="J134" s="13">
        <f>H134*I134</f>
        <v>0</v>
      </c>
      <c r="L134" s="59"/>
    </row>
    <row r="135" spans="1:12" s="4" customFormat="1" ht="15">
      <c r="A135" s="51"/>
      <c r="B135" s="7"/>
      <c r="C135" s="7"/>
      <c r="D135" s="7"/>
      <c r="E135" s="7"/>
      <c r="F135" s="7"/>
      <c r="G135" s="10"/>
      <c r="H135" s="10"/>
      <c r="I135" s="8"/>
      <c r="J135" s="53"/>
      <c r="L135" s="49"/>
    </row>
    <row r="136" spans="1:12" s="4" customFormat="1" ht="28.5" customHeight="1">
      <c r="A136" s="34" t="s">
        <v>118</v>
      </c>
      <c r="B136" s="92" t="s">
        <v>123</v>
      </c>
      <c r="C136" s="92"/>
      <c r="D136" s="92"/>
      <c r="E136" s="92"/>
      <c r="F136" s="92"/>
      <c r="G136" s="6" t="s">
        <v>71</v>
      </c>
      <c r="H136" s="6">
        <v>186</v>
      </c>
      <c r="I136" s="77"/>
      <c r="J136" s="13">
        <f>H136*I136</f>
        <v>0</v>
      </c>
      <c r="L136" s="49"/>
    </row>
    <row r="137" spans="1:12" s="4" customFormat="1" ht="15">
      <c r="A137" s="27"/>
      <c r="B137" s="81"/>
      <c r="C137" s="81"/>
      <c r="D137" s="81"/>
      <c r="E137" s="81"/>
      <c r="F137" s="81"/>
      <c r="G137" s="10"/>
      <c r="H137" s="10"/>
      <c r="I137" s="8"/>
      <c r="J137" s="14"/>
      <c r="L137" s="49"/>
    </row>
    <row r="138" spans="1:12" s="4" customFormat="1" ht="30" customHeight="1">
      <c r="A138" s="34" t="s">
        <v>119</v>
      </c>
      <c r="B138" s="92" t="s">
        <v>124</v>
      </c>
      <c r="C138" s="92"/>
      <c r="D138" s="92"/>
      <c r="E138" s="92"/>
      <c r="F138" s="92"/>
      <c r="G138" s="6" t="s">
        <v>26</v>
      </c>
      <c r="H138" s="6">
        <v>746.08</v>
      </c>
      <c r="I138" s="77"/>
      <c r="J138" s="13">
        <f>H138*I138</f>
        <v>0</v>
      </c>
      <c r="L138" s="49"/>
    </row>
    <row r="139" spans="1:12" s="4" customFormat="1" ht="15">
      <c r="A139" s="17"/>
      <c r="B139" s="17"/>
      <c r="C139" s="17"/>
      <c r="D139" s="17"/>
      <c r="E139" s="17"/>
      <c r="F139" s="17"/>
      <c r="G139" s="17"/>
      <c r="H139" s="17"/>
      <c r="I139" s="17"/>
      <c r="J139" s="17"/>
      <c r="L139" s="49"/>
    </row>
    <row r="140" spans="1:12" s="4" customFormat="1" ht="56.25" customHeight="1">
      <c r="A140" s="34" t="s">
        <v>120</v>
      </c>
      <c r="B140" s="92" t="s">
        <v>125</v>
      </c>
      <c r="C140" s="92"/>
      <c r="D140" s="92"/>
      <c r="E140" s="92"/>
      <c r="F140" s="92"/>
      <c r="G140" s="6" t="s">
        <v>26</v>
      </c>
      <c r="H140" s="6">
        <v>361.48</v>
      </c>
      <c r="I140" s="77"/>
      <c r="J140" s="13">
        <f>H140*I140</f>
        <v>0</v>
      </c>
      <c r="L140" s="49"/>
    </row>
    <row r="141" spans="1:12" s="4" customFormat="1" ht="15">
      <c r="A141" s="51"/>
      <c r="B141" s="7"/>
      <c r="C141" s="7"/>
      <c r="D141" s="7"/>
      <c r="E141" s="7"/>
      <c r="F141" s="7"/>
      <c r="G141" s="10"/>
      <c r="H141" s="10"/>
      <c r="I141" s="8"/>
      <c r="J141" s="53"/>
      <c r="L141" s="49"/>
    </row>
    <row r="142" spans="1:12" s="4" customFormat="1" ht="42.75" customHeight="1">
      <c r="A142" s="34" t="s">
        <v>121</v>
      </c>
      <c r="B142" s="92" t="s">
        <v>167</v>
      </c>
      <c r="C142" s="92"/>
      <c r="D142" s="92"/>
      <c r="E142" s="92"/>
      <c r="F142" s="92"/>
      <c r="G142" s="6" t="s">
        <v>26</v>
      </c>
      <c r="H142" s="6">
        <v>361.48</v>
      </c>
      <c r="I142" s="77"/>
      <c r="J142" s="13">
        <f>H142*I142</f>
        <v>0</v>
      </c>
      <c r="L142" s="49"/>
    </row>
    <row r="143" spans="1:12" s="39" customFormat="1" ht="15.75" thickBot="1">
      <c r="A143" s="54"/>
      <c r="B143" s="22"/>
      <c r="C143" s="22"/>
      <c r="D143" s="22"/>
      <c r="E143" s="22"/>
      <c r="F143" s="22"/>
      <c r="G143" s="10"/>
      <c r="H143" s="10"/>
      <c r="I143" s="8"/>
      <c r="J143" s="52"/>
      <c r="L143" s="49"/>
    </row>
    <row r="144" spans="1:12" ht="17.25" thickBot="1">
      <c r="A144" s="133" t="s">
        <v>126</v>
      </c>
      <c r="B144" s="134"/>
      <c r="C144" s="134"/>
      <c r="D144" s="134"/>
      <c r="E144" s="134"/>
      <c r="F144" s="134"/>
      <c r="G144" s="129">
        <f>J132+J134+J136+J138+J140+J142</f>
        <v>0</v>
      </c>
      <c r="H144" s="129"/>
      <c r="I144" s="129"/>
      <c r="J144" s="132"/>
      <c r="L144" s="49"/>
    </row>
    <row r="145" ht="15">
      <c r="J145" s="4"/>
    </row>
    <row r="146" spans="1:10" s="4" customFormat="1" ht="15.75">
      <c r="A146" s="128" t="s">
        <v>165</v>
      </c>
      <c r="B146" s="128"/>
      <c r="C146" s="128"/>
      <c r="D146" s="128"/>
      <c r="E146" s="128"/>
      <c r="F146" s="128"/>
      <c r="G146" s="128"/>
      <c r="H146" s="128"/>
      <c r="I146" s="128"/>
      <c r="J146" s="128"/>
    </row>
    <row r="147" spans="1:10" ht="15">
      <c r="A147" s="122" t="s">
        <v>0</v>
      </c>
      <c r="B147" s="122"/>
      <c r="C147" s="122"/>
      <c r="D147" s="122"/>
      <c r="E147" s="122"/>
      <c r="F147" s="122"/>
      <c r="G147" s="122"/>
      <c r="H147" s="122"/>
      <c r="I147" s="122"/>
      <c r="J147" s="88"/>
    </row>
    <row r="148" spans="1:10" ht="45" customHeight="1">
      <c r="A148" s="104" t="s">
        <v>127</v>
      </c>
      <c r="B148" s="106"/>
      <c r="C148" s="106"/>
      <c r="D148" s="106"/>
      <c r="E148" s="106"/>
      <c r="F148" s="106"/>
      <c r="G148" s="106"/>
      <c r="H148" s="106"/>
      <c r="I148" s="106"/>
      <c r="J148" s="106"/>
    </row>
    <row r="149" spans="1:10" ht="15">
      <c r="A149" s="17"/>
      <c r="B149" s="17"/>
      <c r="C149" s="17"/>
      <c r="D149" s="17"/>
      <c r="E149" s="17"/>
      <c r="F149" s="17"/>
      <c r="G149" s="17"/>
      <c r="H149" s="17"/>
      <c r="I149" s="17"/>
      <c r="J149" s="17"/>
    </row>
    <row r="150" spans="1:10" ht="38.25">
      <c r="A150" s="43" t="s">
        <v>22</v>
      </c>
      <c r="B150" s="100" t="s">
        <v>23</v>
      </c>
      <c r="C150" s="101"/>
      <c r="D150" s="101"/>
      <c r="E150" s="101"/>
      <c r="F150" s="102"/>
      <c r="G150" s="38" t="s">
        <v>25</v>
      </c>
      <c r="H150" s="38" t="s">
        <v>24</v>
      </c>
      <c r="I150" s="38" t="s">
        <v>30</v>
      </c>
      <c r="J150" s="38" t="s">
        <v>48</v>
      </c>
    </row>
    <row r="151" spans="1:10" ht="15">
      <c r="A151" s="44"/>
      <c r="B151" s="41"/>
      <c r="C151" s="41"/>
      <c r="D151" s="41"/>
      <c r="E151" s="41"/>
      <c r="F151" s="41"/>
      <c r="G151" s="42"/>
      <c r="H151" s="42"/>
      <c r="I151" s="42"/>
      <c r="J151" s="42"/>
    </row>
    <row r="152" spans="1:10" ht="67.5" customHeight="1">
      <c r="A152" s="34" t="s">
        <v>135</v>
      </c>
      <c r="B152" s="92" t="s">
        <v>128</v>
      </c>
      <c r="C152" s="92"/>
      <c r="D152" s="92"/>
      <c r="E152" s="92"/>
      <c r="F152" s="92"/>
      <c r="G152" s="6" t="s">
        <v>26</v>
      </c>
      <c r="H152" s="6">
        <v>361.48</v>
      </c>
      <c r="I152" s="77"/>
      <c r="J152" s="13">
        <f>H152*I152</f>
        <v>0</v>
      </c>
    </row>
    <row r="153" spans="1:10" ht="15">
      <c r="A153" s="17"/>
      <c r="B153" s="17"/>
      <c r="C153" s="17"/>
      <c r="D153" s="17"/>
      <c r="E153" s="17"/>
      <c r="F153" s="17"/>
      <c r="G153" s="17"/>
      <c r="H153" s="17"/>
      <c r="I153" s="17"/>
      <c r="J153" s="17"/>
    </row>
    <row r="154" spans="1:10" ht="31.5" customHeight="1">
      <c r="A154" s="34" t="s">
        <v>136</v>
      </c>
      <c r="B154" s="92" t="s">
        <v>131</v>
      </c>
      <c r="C154" s="92"/>
      <c r="D154" s="92"/>
      <c r="E154" s="92"/>
      <c r="F154" s="92"/>
      <c r="G154" s="6" t="s">
        <v>26</v>
      </c>
      <c r="H154" s="6">
        <v>361.48</v>
      </c>
      <c r="I154" s="77"/>
      <c r="J154" s="13">
        <f>H154*I154</f>
        <v>0</v>
      </c>
    </row>
    <row r="155" spans="1:10" ht="15">
      <c r="A155" s="51"/>
      <c r="B155" s="7"/>
      <c r="C155" s="7"/>
      <c r="D155" s="7"/>
      <c r="E155" s="7"/>
      <c r="F155" s="7"/>
      <c r="G155" s="10"/>
      <c r="H155" s="10"/>
      <c r="I155" s="8"/>
      <c r="J155" s="53"/>
    </row>
    <row r="156" spans="1:10" ht="42.75" customHeight="1">
      <c r="A156" s="34" t="s">
        <v>137</v>
      </c>
      <c r="B156" s="92" t="s">
        <v>130</v>
      </c>
      <c r="C156" s="92"/>
      <c r="D156" s="92"/>
      <c r="E156" s="92"/>
      <c r="F156" s="92"/>
      <c r="G156" s="6" t="s">
        <v>26</v>
      </c>
      <c r="H156" s="6">
        <v>361.48</v>
      </c>
      <c r="I156" s="77"/>
      <c r="J156" s="13">
        <f>H156*I156</f>
        <v>0</v>
      </c>
    </row>
    <row r="157" spans="1:10" ht="15">
      <c r="A157" s="27"/>
      <c r="B157" s="81"/>
      <c r="C157" s="81"/>
      <c r="D157" s="81"/>
      <c r="E157" s="81"/>
      <c r="F157" s="81"/>
      <c r="G157" s="10"/>
      <c r="H157" s="10"/>
      <c r="I157" s="8"/>
      <c r="J157" s="14"/>
    </row>
    <row r="158" spans="1:10" ht="44.25" customHeight="1">
      <c r="A158" s="34" t="s">
        <v>138</v>
      </c>
      <c r="B158" s="92" t="s">
        <v>132</v>
      </c>
      <c r="C158" s="92"/>
      <c r="D158" s="92"/>
      <c r="E158" s="92"/>
      <c r="F158" s="92"/>
      <c r="G158" s="6" t="s">
        <v>26</v>
      </c>
      <c r="H158" s="6">
        <v>361.48</v>
      </c>
      <c r="I158" s="77"/>
      <c r="J158" s="13">
        <f>H158*I158</f>
        <v>0</v>
      </c>
    </row>
    <row r="159" spans="1:10" ht="15">
      <c r="A159" s="17"/>
      <c r="B159" s="17"/>
      <c r="C159" s="17"/>
      <c r="D159" s="17"/>
      <c r="E159" s="17"/>
      <c r="F159" s="17"/>
      <c r="G159" s="17"/>
      <c r="H159" s="17"/>
      <c r="I159" s="17"/>
      <c r="J159" s="17"/>
    </row>
    <row r="160" spans="1:10" ht="44.25" customHeight="1">
      <c r="A160" s="34" t="s">
        <v>139</v>
      </c>
      <c r="B160" s="92" t="s">
        <v>133</v>
      </c>
      <c r="C160" s="92"/>
      <c r="D160" s="92"/>
      <c r="E160" s="92"/>
      <c r="F160" s="92"/>
      <c r="G160" s="6" t="s">
        <v>26</v>
      </c>
      <c r="H160" s="6">
        <v>361.48</v>
      </c>
      <c r="I160" s="77"/>
      <c r="J160" s="13">
        <f>H160*I160</f>
        <v>0</v>
      </c>
    </row>
    <row r="161" spans="1:10" ht="15">
      <c r="A161" s="51"/>
      <c r="B161" s="7"/>
      <c r="C161" s="7"/>
      <c r="D161" s="7"/>
      <c r="E161" s="7"/>
      <c r="F161" s="7"/>
      <c r="G161" s="10"/>
      <c r="H161" s="10"/>
      <c r="I161" s="8"/>
      <c r="J161" s="53"/>
    </row>
    <row r="162" spans="1:10" ht="30" customHeight="1">
      <c r="A162" s="34" t="s">
        <v>140</v>
      </c>
      <c r="B162" s="92" t="s">
        <v>134</v>
      </c>
      <c r="C162" s="92"/>
      <c r="D162" s="92"/>
      <c r="E162" s="92"/>
      <c r="F162" s="92"/>
      <c r="G162" s="6" t="s">
        <v>71</v>
      </c>
      <c r="H162" s="6">
        <v>9</v>
      </c>
      <c r="I162" s="77"/>
      <c r="J162" s="13">
        <f>H162*I162</f>
        <v>0</v>
      </c>
    </row>
    <row r="163" spans="1:10" ht="15.75" thickBot="1">
      <c r="A163" s="54"/>
      <c r="B163" s="22"/>
      <c r="C163" s="22"/>
      <c r="D163" s="22"/>
      <c r="E163" s="22"/>
      <c r="F163" s="22"/>
      <c r="G163" s="10"/>
      <c r="H163" s="10"/>
      <c r="I163" s="8"/>
      <c r="J163" s="52"/>
    </row>
    <row r="164" spans="1:10" ht="17.25" thickBot="1">
      <c r="A164" s="133" t="s">
        <v>141</v>
      </c>
      <c r="B164" s="134"/>
      <c r="C164" s="134"/>
      <c r="D164" s="134"/>
      <c r="E164" s="134"/>
      <c r="F164" s="134"/>
      <c r="G164" s="129">
        <f>J152+J154+J156+J158+J160+J162</f>
        <v>0</v>
      </c>
      <c r="H164" s="129"/>
      <c r="I164" s="129"/>
      <c r="J164" s="132"/>
    </row>
    <row r="166" spans="1:10" ht="15.75">
      <c r="A166" s="128" t="s">
        <v>166</v>
      </c>
      <c r="B166" s="128"/>
      <c r="C166" s="128"/>
      <c r="D166" s="128"/>
      <c r="E166" s="128"/>
      <c r="F166" s="128"/>
      <c r="G166" s="128"/>
      <c r="H166" s="128"/>
      <c r="I166" s="128"/>
      <c r="J166" s="128"/>
    </row>
    <row r="167" spans="1:10" ht="15">
      <c r="A167" s="122" t="s">
        <v>0</v>
      </c>
      <c r="B167" s="122"/>
      <c r="C167" s="122"/>
      <c r="D167" s="122"/>
      <c r="E167" s="122"/>
      <c r="F167" s="122"/>
      <c r="G167" s="122"/>
      <c r="H167" s="122"/>
      <c r="I167" s="122"/>
      <c r="J167" s="88"/>
    </row>
    <row r="168" spans="1:10" ht="74.25" customHeight="1">
      <c r="A168" s="104" t="s">
        <v>142</v>
      </c>
      <c r="B168" s="106"/>
      <c r="C168" s="106"/>
      <c r="D168" s="106"/>
      <c r="E168" s="106"/>
      <c r="F168" s="106"/>
      <c r="G168" s="106"/>
      <c r="H168" s="106"/>
      <c r="I168" s="106"/>
      <c r="J168" s="106"/>
    </row>
    <row r="169" spans="1:10" s="4" customFormat="1" ht="45" customHeight="1">
      <c r="A169" s="104" t="s">
        <v>143</v>
      </c>
      <c r="B169" s="104"/>
      <c r="C169" s="104"/>
      <c r="D169" s="104"/>
      <c r="E169" s="104"/>
      <c r="F169" s="104"/>
      <c r="G169" s="104"/>
      <c r="H169" s="104"/>
      <c r="I169" s="104"/>
      <c r="J169" s="104"/>
    </row>
    <row r="170" spans="1:10" s="4" customFormat="1" ht="60" customHeight="1">
      <c r="A170" s="104" t="s">
        <v>144</v>
      </c>
      <c r="B170" s="104"/>
      <c r="C170" s="104"/>
      <c r="D170" s="104"/>
      <c r="E170" s="104"/>
      <c r="F170" s="104"/>
      <c r="G170" s="104"/>
      <c r="H170" s="104"/>
      <c r="I170" s="104"/>
      <c r="J170" s="104"/>
    </row>
    <row r="171" spans="1:10" ht="15">
      <c r="A171" s="17"/>
      <c r="B171" s="17"/>
      <c r="C171" s="17"/>
      <c r="D171" s="17"/>
      <c r="E171" s="17"/>
      <c r="F171" s="17"/>
      <c r="G171" s="17"/>
      <c r="H171" s="17"/>
      <c r="I171" s="17"/>
      <c r="J171" s="17"/>
    </row>
    <row r="172" spans="1:10" ht="38.25">
      <c r="A172" s="43" t="s">
        <v>22</v>
      </c>
      <c r="B172" s="100" t="s">
        <v>23</v>
      </c>
      <c r="C172" s="101"/>
      <c r="D172" s="101"/>
      <c r="E172" s="101"/>
      <c r="F172" s="102"/>
      <c r="G172" s="38" t="s">
        <v>25</v>
      </c>
      <c r="H172" s="38" t="s">
        <v>24</v>
      </c>
      <c r="I172" s="38" t="s">
        <v>30</v>
      </c>
      <c r="J172" s="38" t="s">
        <v>48</v>
      </c>
    </row>
    <row r="173" spans="1:10" ht="15">
      <c r="A173" s="44"/>
      <c r="B173" s="41"/>
      <c r="C173" s="41"/>
      <c r="D173" s="41"/>
      <c r="E173" s="41"/>
      <c r="F173" s="41"/>
      <c r="G173" s="42"/>
      <c r="H173" s="42"/>
      <c r="I173" s="42"/>
      <c r="J173" s="42"/>
    </row>
    <row r="174" spans="1:10" ht="111" customHeight="1">
      <c r="A174" s="34" t="s">
        <v>145</v>
      </c>
      <c r="B174" s="92" t="s">
        <v>153</v>
      </c>
      <c r="C174" s="92"/>
      <c r="D174" s="92"/>
      <c r="E174" s="92"/>
      <c r="F174" s="92"/>
      <c r="G174" s="6" t="s">
        <v>71</v>
      </c>
      <c r="H174" s="6">
        <v>92.85</v>
      </c>
      <c r="I174" s="77"/>
      <c r="J174" s="13">
        <f>H174*I174</f>
        <v>0</v>
      </c>
    </row>
    <row r="175" spans="1:10" ht="15">
      <c r="A175" s="17"/>
      <c r="B175" s="17"/>
      <c r="C175" s="17"/>
      <c r="D175" s="17"/>
      <c r="E175" s="17"/>
      <c r="F175" s="17"/>
      <c r="G175" s="17"/>
      <c r="H175" s="17"/>
      <c r="I175" s="17"/>
      <c r="J175" s="17"/>
    </row>
    <row r="176" spans="1:10" ht="41.25" customHeight="1">
      <c r="A176" s="34" t="s">
        <v>146</v>
      </c>
      <c r="B176" s="92" t="s">
        <v>154</v>
      </c>
      <c r="C176" s="92"/>
      <c r="D176" s="92"/>
      <c r="E176" s="92"/>
      <c r="F176" s="92"/>
      <c r="G176" s="6" t="s">
        <v>71</v>
      </c>
      <c r="H176" s="6">
        <v>91.84</v>
      </c>
      <c r="I176" s="77"/>
      <c r="J176" s="13">
        <f>H176*I176</f>
        <v>0</v>
      </c>
    </row>
    <row r="177" spans="1:10" ht="15">
      <c r="A177" s="51"/>
      <c r="B177" s="7"/>
      <c r="C177" s="7"/>
      <c r="D177" s="7"/>
      <c r="E177" s="7"/>
      <c r="F177" s="7"/>
      <c r="G177" s="10"/>
      <c r="H177" s="10"/>
      <c r="I177" s="8"/>
      <c r="J177" s="53"/>
    </row>
    <row r="178" spans="1:10" ht="56.25" customHeight="1">
      <c r="A178" s="34" t="s">
        <v>147</v>
      </c>
      <c r="B178" s="92" t="s">
        <v>155</v>
      </c>
      <c r="C178" s="92"/>
      <c r="D178" s="92"/>
      <c r="E178" s="92"/>
      <c r="F178" s="92"/>
      <c r="G178" s="6" t="s">
        <v>71</v>
      </c>
      <c r="H178" s="6">
        <v>59.04</v>
      </c>
      <c r="I178" s="77"/>
      <c r="J178" s="13">
        <f>H178*I178</f>
        <v>0</v>
      </c>
    </row>
    <row r="179" spans="1:10" ht="15">
      <c r="A179" s="27"/>
      <c r="B179" s="81"/>
      <c r="C179" s="81"/>
      <c r="D179" s="81"/>
      <c r="E179" s="81"/>
      <c r="F179" s="81"/>
      <c r="G179" s="10"/>
      <c r="H179" s="10"/>
      <c r="I179" s="8"/>
      <c r="J179" s="14"/>
    </row>
    <row r="180" spans="1:10" ht="56.25" customHeight="1">
      <c r="A180" s="34" t="s">
        <v>148</v>
      </c>
      <c r="B180" s="92" t="s">
        <v>156</v>
      </c>
      <c r="C180" s="92"/>
      <c r="D180" s="92"/>
      <c r="E180" s="92"/>
      <c r="F180" s="92"/>
      <c r="G180" s="6" t="s">
        <v>71</v>
      </c>
      <c r="H180" s="6">
        <v>53.75</v>
      </c>
      <c r="I180" s="77"/>
      <c r="J180" s="13">
        <f>H180*I180</f>
        <v>0</v>
      </c>
    </row>
    <row r="181" spans="1:10" ht="15">
      <c r="A181" s="17"/>
      <c r="B181" s="17"/>
      <c r="C181" s="17"/>
      <c r="D181" s="17"/>
      <c r="E181" s="17"/>
      <c r="F181" s="17"/>
      <c r="G181" s="17"/>
      <c r="H181" s="17"/>
      <c r="I181" s="17"/>
      <c r="J181" s="17"/>
    </row>
    <row r="182" spans="1:10" ht="69.75" customHeight="1">
      <c r="A182" s="34" t="s">
        <v>149</v>
      </c>
      <c r="B182" s="92" t="s">
        <v>157</v>
      </c>
      <c r="C182" s="92"/>
      <c r="D182" s="92"/>
      <c r="E182" s="92"/>
      <c r="F182" s="92"/>
      <c r="G182" s="6" t="s">
        <v>71</v>
      </c>
      <c r="H182" s="6">
        <v>52.1</v>
      </c>
      <c r="I182" s="77"/>
      <c r="J182" s="13">
        <f>H182*I182</f>
        <v>0</v>
      </c>
    </row>
    <row r="183" spans="1:10" ht="15">
      <c r="A183" s="51"/>
      <c r="B183" s="7"/>
      <c r="C183" s="7"/>
      <c r="D183" s="7"/>
      <c r="E183" s="7"/>
      <c r="F183" s="7"/>
      <c r="G183" s="10"/>
      <c r="H183" s="10"/>
      <c r="I183" s="8"/>
      <c r="J183" s="53"/>
    </row>
    <row r="184" spans="1:10" ht="41.25" customHeight="1">
      <c r="A184" s="34" t="s">
        <v>150</v>
      </c>
      <c r="B184" s="92" t="s">
        <v>158</v>
      </c>
      <c r="C184" s="92"/>
      <c r="D184" s="92"/>
      <c r="E184" s="92"/>
      <c r="F184" s="92"/>
      <c r="G184" s="6" t="s">
        <v>71</v>
      </c>
      <c r="H184" s="6">
        <v>32.3</v>
      </c>
      <c r="I184" s="77"/>
      <c r="J184" s="13">
        <f>H184*I184</f>
        <v>0</v>
      </c>
    </row>
    <row r="185" spans="1:10" s="4" customFormat="1" ht="15">
      <c r="A185" s="27"/>
      <c r="B185" s="81"/>
      <c r="C185" s="81"/>
      <c r="D185" s="81"/>
      <c r="E185" s="81"/>
      <c r="F185" s="81"/>
      <c r="G185" s="10"/>
      <c r="H185" s="10"/>
      <c r="I185" s="8"/>
      <c r="J185" s="14"/>
    </row>
    <row r="186" spans="1:10" s="4" customFormat="1" ht="40.5" customHeight="1">
      <c r="A186" s="34" t="s">
        <v>151</v>
      </c>
      <c r="B186" s="92" t="s">
        <v>159</v>
      </c>
      <c r="C186" s="92"/>
      <c r="D186" s="92"/>
      <c r="E186" s="92"/>
      <c r="F186" s="92"/>
      <c r="G186" s="6" t="s">
        <v>71</v>
      </c>
      <c r="H186" s="6">
        <v>18</v>
      </c>
      <c r="I186" s="77"/>
      <c r="J186" s="13">
        <f>H186*I186</f>
        <v>0</v>
      </c>
    </row>
    <row r="187" spans="1:10" s="4" customFormat="1" ht="15">
      <c r="A187" s="51"/>
      <c r="B187" s="7"/>
      <c r="C187" s="7"/>
      <c r="D187" s="7"/>
      <c r="E187" s="7"/>
      <c r="F187" s="7"/>
      <c r="G187" s="10"/>
      <c r="H187" s="10"/>
      <c r="I187" s="8"/>
      <c r="J187" s="53"/>
    </row>
    <row r="188" spans="1:10" s="4" customFormat="1" ht="42.75" customHeight="1">
      <c r="A188" s="34" t="s">
        <v>152</v>
      </c>
      <c r="B188" s="92" t="s">
        <v>160</v>
      </c>
      <c r="C188" s="92"/>
      <c r="D188" s="92"/>
      <c r="E188" s="92"/>
      <c r="F188" s="92"/>
      <c r="G188" s="6" t="s">
        <v>71</v>
      </c>
      <c r="H188" s="6">
        <v>15.6</v>
      </c>
      <c r="I188" s="77"/>
      <c r="J188" s="13">
        <f>H188*I188</f>
        <v>0</v>
      </c>
    </row>
    <row r="189" spans="1:10" ht="15.75" thickBot="1">
      <c r="A189" s="54"/>
      <c r="B189" s="22"/>
      <c r="C189" s="22"/>
      <c r="D189" s="22"/>
      <c r="E189" s="22"/>
      <c r="F189" s="22"/>
      <c r="G189" s="10"/>
      <c r="H189" s="10"/>
      <c r="I189" s="8"/>
      <c r="J189" s="52"/>
    </row>
    <row r="190" spans="1:10" ht="17.25" thickBot="1">
      <c r="A190" s="133" t="s">
        <v>161</v>
      </c>
      <c r="B190" s="134"/>
      <c r="C190" s="134"/>
      <c r="D190" s="134"/>
      <c r="E190" s="134"/>
      <c r="F190" s="134"/>
      <c r="G190" s="129">
        <f>J174+J176+J178+J180+J182+J184+J186+J188</f>
        <v>0</v>
      </c>
      <c r="H190" s="129"/>
      <c r="I190" s="129"/>
      <c r="J190" s="132"/>
    </row>
    <row r="193" spans="1:10" ht="15.75">
      <c r="A193" s="109" t="s">
        <v>42</v>
      </c>
      <c r="B193" s="109"/>
      <c r="C193" s="109"/>
      <c r="D193" s="109"/>
      <c r="E193" s="109"/>
      <c r="F193" s="109"/>
      <c r="G193" s="109"/>
      <c r="H193" s="109"/>
      <c r="I193" s="109"/>
      <c r="J193" s="109"/>
    </row>
    <row r="194" spans="1:10" ht="15" customHeight="1">
      <c r="A194" s="60"/>
      <c r="B194" s="137" t="str">
        <f>A1</f>
        <v>I.  PRIPREMNI RADOVI</v>
      </c>
      <c r="C194" s="137"/>
      <c r="D194" s="137"/>
      <c r="E194" s="137"/>
      <c r="F194" s="89"/>
      <c r="G194" s="110">
        <f>G15</f>
        <v>0</v>
      </c>
      <c r="H194" s="111"/>
      <c r="I194" s="111"/>
      <c r="J194" s="112"/>
    </row>
    <row r="195" spans="1:10" ht="15" customHeight="1">
      <c r="A195" s="60"/>
      <c r="B195" s="137" t="str">
        <f>A18</f>
        <v>II.  RADOVI RUŠENJA I DEMONTAŽE</v>
      </c>
      <c r="C195" s="137"/>
      <c r="D195" s="137"/>
      <c r="E195" s="137"/>
      <c r="F195" s="137"/>
      <c r="G195" s="110">
        <f>G48</f>
        <v>0</v>
      </c>
      <c r="H195" s="111"/>
      <c r="I195" s="111"/>
      <c r="J195" s="112"/>
    </row>
    <row r="196" spans="1:10" ht="15" customHeight="1">
      <c r="A196" s="60"/>
      <c r="B196" s="137" t="str">
        <f>A50</f>
        <v>III.  FASADERSKI RADOVI</v>
      </c>
      <c r="C196" s="137"/>
      <c r="D196" s="137"/>
      <c r="E196" s="137"/>
      <c r="F196" s="137"/>
      <c r="G196" s="110">
        <f>G109</f>
        <v>0</v>
      </c>
      <c r="H196" s="111"/>
      <c r="I196" s="111"/>
      <c r="J196" s="112"/>
    </row>
    <row r="197" spans="1:10" s="4" customFormat="1" ht="15.75" customHeight="1">
      <c r="A197" s="60"/>
      <c r="B197" s="138" t="str">
        <f>A111</f>
        <v>IV.  ZIDARSKI RADOVI</v>
      </c>
      <c r="C197" s="138"/>
      <c r="D197" s="138"/>
      <c r="E197" s="138"/>
      <c r="F197" s="138"/>
      <c r="G197" s="110">
        <f>G124</f>
        <v>0</v>
      </c>
      <c r="H197" s="111"/>
      <c r="I197" s="111"/>
      <c r="J197" s="112"/>
    </row>
    <row r="198" spans="1:10" s="4" customFormat="1" ht="15" customHeight="1">
      <c r="A198" s="60"/>
      <c r="B198" s="137" t="str">
        <f>A126</f>
        <v>V.  IZOLATERSKI RADOVI</v>
      </c>
      <c r="C198" s="137"/>
      <c r="D198" s="137"/>
      <c r="E198" s="137"/>
      <c r="F198" s="89"/>
      <c r="G198" s="110">
        <f>G144</f>
        <v>0</v>
      </c>
      <c r="H198" s="111"/>
      <c r="I198" s="111"/>
      <c r="J198" s="112"/>
    </row>
    <row r="199" spans="1:10" s="4" customFormat="1" ht="15" customHeight="1">
      <c r="A199" s="60"/>
      <c r="B199" s="137" t="str">
        <f>A146</f>
        <v>VI.  KROVOPOKRIVAČKI RADOVI</v>
      </c>
      <c r="C199" s="137"/>
      <c r="D199" s="137"/>
      <c r="E199" s="137"/>
      <c r="F199" s="137"/>
      <c r="G199" s="110">
        <f>G164</f>
        <v>0</v>
      </c>
      <c r="H199" s="111"/>
      <c r="I199" s="111"/>
      <c r="J199" s="112"/>
    </row>
    <row r="200" spans="1:10" ht="15.75" customHeight="1" thickBot="1">
      <c r="A200" s="65"/>
      <c r="B200" s="136" t="str">
        <f>A166</f>
        <v>VII.  LIMARSKI RADOVI</v>
      </c>
      <c r="C200" s="136"/>
      <c r="D200" s="136"/>
      <c r="E200" s="136"/>
      <c r="F200" s="136"/>
      <c r="G200" s="113">
        <f>G190</f>
        <v>0</v>
      </c>
      <c r="H200" s="114"/>
      <c r="I200" s="114"/>
      <c r="J200" s="115"/>
    </row>
    <row r="201" spans="1:10" ht="16.5" thickTop="1">
      <c r="A201" s="64"/>
      <c r="B201" s="116" t="s">
        <v>162</v>
      </c>
      <c r="C201" s="116"/>
      <c r="D201" s="116"/>
      <c r="E201" s="116"/>
      <c r="F201" s="116"/>
      <c r="G201" s="125">
        <f>SUM(G194:J200)</f>
        <v>0</v>
      </c>
      <c r="H201" s="126"/>
      <c r="I201" s="126"/>
      <c r="J201" s="127"/>
    </row>
    <row r="202" spans="1:10" ht="16.5" thickBot="1">
      <c r="A202" s="117"/>
      <c r="B202" s="118"/>
      <c r="C202" s="118"/>
      <c r="D202" s="118"/>
      <c r="E202" s="118"/>
      <c r="F202" s="118"/>
      <c r="G202" s="119"/>
      <c r="H202" s="120"/>
      <c r="I202" s="120"/>
      <c r="J202" s="121"/>
    </row>
    <row r="203" spans="1:10" ht="16.5" thickTop="1">
      <c r="A203" s="70"/>
      <c r="B203" s="116" t="s">
        <v>43</v>
      </c>
      <c r="C203" s="116"/>
      <c r="D203" s="116"/>
      <c r="E203" s="116"/>
      <c r="F203" s="58"/>
      <c r="G203" s="69"/>
      <c r="H203" s="71"/>
      <c r="I203" s="71"/>
      <c r="J203" s="72">
        <f>G202+G201</f>
        <v>0</v>
      </c>
    </row>
    <row r="204" spans="1:10" ht="16.5" thickBot="1">
      <c r="A204" s="62"/>
      <c r="B204" s="123" t="s">
        <v>46</v>
      </c>
      <c r="C204" s="123"/>
      <c r="D204" s="123"/>
      <c r="E204" s="123"/>
      <c r="F204" s="123"/>
      <c r="G204" s="119">
        <f>0.25*J203</f>
        <v>0</v>
      </c>
      <c r="H204" s="119"/>
      <c r="I204" s="119"/>
      <c r="J204" s="124"/>
    </row>
    <row r="205" spans="1:10" ht="16.5" thickBot="1">
      <c r="A205" s="61"/>
      <c r="B205" s="108" t="s">
        <v>44</v>
      </c>
      <c r="C205" s="108"/>
      <c r="D205" s="108"/>
      <c r="E205" s="108"/>
      <c r="F205" s="108"/>
      <c r="G205" s="55"/>
      <c r="H205" s="55"/>
      <c r="I205" s="55"/>
      <c r="J205" s="63">
        <f>SUM(G203:J204)</f>
        <v>0</v>
      </c>
    </row>
  </sheetData>
  <sheetProtection/>
  <mergeCells count="128">
    <mergeCell ref="B200:F200"/>
    <mergeCell ref="B198:E198"/>
    <mergeCell ref="G199:J199"/>
    <mergeCell ref="B194:E194"/>
    <mergeCell ref="B195:F195"/>
    <mergeCell ref="B196:F196"/>
    <mergeCell ref="B197:F197"/>
    <mergeCell ref="B199:F199"/>
    <mergeCell ref="G197:J197"/>
    <mergeCell ref="G198:J198"/>
    <mergeCell ref="A168:J168"/>
    <mergeCell ref="B154:F154"/>
    <mergeCell ref="B156:F156"/>
    <mergeCell ref="B158:F158"/>
    <mergeCell ref="B160:F160"/>
    <mergeCell ref="B162:F162"/>
    <mergeCell ref="A166:J166"/>
    <mergeCell ref="A167:I167"/>
    <mergeCell ref="B182:F182"/>
    <mergeCell ref="B184:F184"/>
    <mergeCell ref="A190:F190"/>
    <mergeCell ref="G190:J190"/>
    <mergeCell ref="A169:J169"/>
    <mergeCell ref="A170:J170"/>
    <mergeCell ref="B186:F186"/>
    <mergeCell ref="B188:F188"/>
    <mergeCell ref="B172:F172"/>
    <mergeCell ref="B174:F174"/>
    <mergeCell ref="G144:J144"/>
    <mergeCell ref="B138:F138"/>
    <mergeCell ref="B140:F140"/>
    <mergeCell ref="B142:F142"/>
    <mergeCell ref="A164:F164"/>
    <mergeCell ref="G164:J164"/>
    <mergeCell ref="A1:J1"/>
    <mergeCell ref="A18:J18"/>
    <mergeCell ref="B7:F7"/>
    <mergeCell ref="B9:F9"/>
    <mergeCell ref="B11:F11"/>
    <mergeCell ref="B15:F15"/>
    <mergeCell ref="G15:J15"/>
    <mergeCell ref="A2:J2"/>
    <mergeCell ref="A3:J3"/>
    <mergeCell ref="A4:J4"/>
    <mergeCell ref="B13:F13"/>
    <mergeCell ref="A5:J5"/>
    <mergeCell ref="B109:F109"/>
    <mergeCell ref="A111:J111"/>
    <mergeCell ref="B116:F116"/>
    <mergeCell ref="A114:J114"/>
    <mergeCell ref="A52:J52"/>
    <mergeCell ref="G48:J48"/>
    <mergeCell ref="A50:J50"/>
    <mergeCell ref="B24:F24"/>
    <mergeCell ref="B103:F103"/>
    <mergeCell ref="G109:J109"/>
    <mergeCell ref="G124:J124"/>
    <mergeCell ref="B118:F118"/>
    <mergeCell ref="A124:F124"/>
    <mergeCell ref="B120:F120"/>
    <mergeCell ref="B204:F204"/>
    <mergeCell ref="G204:J204"/>
    <mergeCell ref="G201:J201"/>
    <mergeCell ref="A146:J146"/>
    <mergeCell ref="A147:I147"/>
    <mergeCell ref="A126:J126"/>
    <mergeCell ref="B176:F176"/>
    <mergeCell ref="B178:F178"/>
    <mergeCell ref="B180:F180"/>
    <mergeCell ref="A144:F144"/>
    <mergeCell ref="G200:J200"/>
    <mergeCell ref="B203:E203"/>
    <mergeCell ref="A202:F202"/>
    <mergeCell ref="G202:J202"/>
    <mergeCell ref="B201:F201"/>
    <mergeCell ref="B122:F122"/>
    <mergeCell ref="A127:I127"/>
    <mergeCell ref="A128:J128"/>
    <mergeCell ref="B130:F130"/>
    <mergeCell ref="B132:F132"/>
    <mergeCell ref="A19:J19"/>
    <mergeCell ref="A69:I69"/>
    <mergeCell ref="A67:J67"/>
    <mergeCell ref="A68:J68"/>
    <mergeCell ref="A53:H53"/>
    <mergeCell ref="B205:F205"/>
    <mergeCell ref="A193:J193"/>
    <mergeCell ref="G194:J194"/>
    <mergeCell ref="G195:J195"/>
    <mergeCell ref="G196:J196"/>
    <mergeCell ref="B40:F40"/>
    <mergeCell ref="B30:F30"/>
    <mergeCell ref="A148:J148"/>
    <mergeCell ref="B150:F150"/>
    <mergeCell ref="B152:F152"/>
    <mergeCell ref="B134:F134"/>
    <mergeCell ref="B136:F136"/>
    <mergeCell ref="A112:I112"/>
    <mergeCell ref="A113:J113"/>
    <mergeCell ref="B99:F99"/>
    <mergeCell ref="B42:F42"/>
    <mergeCell ref="B44:F44"/>
    <mergeCell ref="B27:F27"/>
    <mergeCell ref="B29:F29"/>
    <mergeCell ref="B28:F28"/>
    <mergeCell ref="B26:F26"/>
    <mergeCell ref="B32:F32"/>
    <mergeCell ref="B34:F34"/>
    <mergeCell ref="B36:F36"/>
    <mergeCell ref="B38:F38"/>
    <mergeCell ref="B107:F107"/>
    <mergeCell ref="B104:F104"/>
    <mergeCell ref="B105:F105"/>
    <mergeCell ref="B86:F86"/>
    <mergeCell ref="B88:F88"/>
    <mergeCell ref="A20:J20"/>
    <mergeCell ref="A21:J21"/>
    <mergeCell ref="B46:F46"/>
    <mergeCell ref="B48:F48"/>
    <mergeCell ref="A22:J22"/>
    <mergeCell ref="A51:J51"/>
    <mergeCell ref="B97:F97"/>
    <mergeCell ref="B101:F101"/>
    <mergeCell ref="B90:F90"/>
    <mergeCell ref="B92:F95"/>
    <mergeCell ref="A83:J83"/>
    <mergeCell ref="A84:J84"/>
    <mergeCell ref="A92:A95"/>
  </mergeCells>
  <printOptions/>
  <pageMargins left="0.7086614173228346" right="0.7086614173228346" top="0.7480314960629921" bottom="0.7480314960629921" header="0.31496062992125984" footer="0.31496062992125984"/>
  <pageSetup horizontalDpi="600" verticalDpi="600" orientation="portrait" paperSize="9" r:id="rId1"/>
  <ignoredErrors>
    <ignoredError sqref="G197"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Marija-B</dc:creator>
  <cp:keywords/>
  <dc:description/>
  <cp:lastModifiedBy>Ivana</cp:lastModifiedBy>
  <cp:lastPrinted>2017-01-03T16:48:29Z</cp:lastPrinted>
  <dcterms:created xsi:type="dcterms:W3CDTF">2014-05-12T10:15:36Z</dcterms:created>
  <dcterms:modified xsi:type="dcterms:W3CDTF">2018-08-07T11:24:45Z</dcterms:modified>
  <cp:category/>
  <cp:version/>
  <cp:contentType/>
  <cp:contentStatus/>
</cp:coreProperties>
</file>